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19" sheetId="3" r:id="rId1"/>
  </sheets>
  <definedNames>
    <definedName name="_xlnm._FilterDatabase" localSheetId="0" hidden="1">'2019'!$A$7:$L$76</definedName>
    <definedName name="_xlnm.Print_Titles" localSheetId="0">'2019'!$7:$7</definedName>
    <definedName name="_xlnm.Print_Area" localSheetId="0">'2019'!$A$1:$L$76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3"/>
  <c r="E39" l="1"/>
  <c r="E38"/>
  <c r="E52" l="1"/>
  <c r="E51"/>
  <c r="E50"/>
  <c r="E35" l="1"/>
  <c r="E34"/>
  <c r="E33"/>
  <c r="E32"/>
  <c r="E31"/>
  <c r="E30"/>
  <c r="E56" l="1"/>
  <c r="E55"/>
  <c r="E47" l="1"/>
  <c r="E46"/>
  <c r="E45"/>
  <c r="E44"/>
  <c r="E43"/>
  <c r="E42"/>
  <c r="E71"/>
  <c r="E70"/>
  <c r="E69"/>
  <c r="E63"/>
  <c r="E62"/>
  <c r="E23" l="1"/>
  <c r="E26" l="1"/>
  <c r="E25"/>
  <c r="E24"/>
  <c r="E22"/>
  <c r="E21"/>
  <c r="E18"/>
  <c r="E15"/>
  <c r="E14"/>
  <c r="F75" l="1"/>
  <c r="G75"/>
  <c r="H75"/>
  <c r="I75"/>
  <c r="J75"/>
  <c r="F72"/>
  <c r="G72"/>
  <c r="H72"/>
  <c r="I72"/>
  <c r="J72"/>
  <c r="F67"/>
  <c r="G67"/>
  <c r="H67"/>
  <c r="I67"/>
  <c r="J67"/>
  <c r="F64"/>
  <c r="G64"/>
  <c r="H64"/>
  <c r="I64"/>
  <c r="J64"/>
  <c r="F57"/>
  <c r="G57"/>
  <c r="H57"/>
  <c r="I57"/>
  <c r="J57"/>
  <c r="F60"/>
  <c r="G60"/>
  <c r="H60"/>
  <c r="I60"/>
  <c r="J60"/>
  <c r="F53"/>
  <c r="G53"/>
  <c r="H53"/>
  <c r="I53"/>
  <c r="J53"/>
  <c r="F48"/>
  <c r="G48"/>
  <c r="H48"/>
  <c r="I48"/>
  <c r="J48"/>
  <c r="F40"/>
  <c r="G40"/>
  <c r="H40"/>
  <c r="I40"/>
  <c r="J40"/>
  <c r="F36"/>
  <c r="G36"/>
  <c r="H36"/>
  <c r="I36"/>
  <c r="J36"/>
  <c r="F27"/>
  <c r="G27"/>
  <c r="H27"/>
  <c r="I27"/>
  <c r="J27"/>
  <c r="F19"/>
  <c r="G19"/>
  <c r="H19"/>
  <c r="I19"/>
  <c r="J19"/>
  <c r="G16"/>
  <c r="H16"/>
  <c r="I16"/>
  <c r="J16"/>
  <c r="F16"/>
  <c r="E16"/>
  <c r="E75"/>
  <c r="I28" l="1"/>
  <c r="I76" s="1"/>
  <c r="J28"/>
  <c r="J76" s="1"/>
  <c r="H28"/>
  <c r="H76" s="1"/>
  <c r="F28"/>
  <c r="G28"/>
  <c r="G76" s="1"/>
  <c r="F10"/>
  <c r="E19"/>
  <c r="F76" l="1"/>
  <c r="E72"/>
  <c r="E67"/>
  <c r="E64"/>
  <c r="E60"/>
  <c r="E57"/>
  <c r="E53"/>
  <c r="E48"/>
  <c r="E40"/>
  <c r="E36"/>
  <c r="E27"/>
  <c r="E28" s="1"/>
  <c r="E76" l="1"/>
</calcChain>
</file>

<file path=xl/sharedStrings.xml><?xml version="1.0" encoding="utf-8"?>
<sst xmlns="http://schemas.openxmlformats.org/spreadsheetml/2006/main" count="239" uniqueCount="134">
  <si>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</si>
  <si>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</si>
  <si>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</si>
  <si>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</si>
  <si>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</si>
  <si>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</si>
  <si>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</si>
  <si>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</si>
  <si>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</si>
  <si>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</si>
  <si>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</si>
  <si>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</si>
  <si>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</si>
  <si>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</si>
  <si>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</si>
  <si>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</si>
  <si>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</si>
  <si>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</si>
  <si>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</si>
  <si>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</si>
  <si>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</si>
  <si>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</si>
  <si>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</si>
  <si>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</si>
  <si>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</si>
  <si>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</si>
  <si>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</si>
  <si>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</si>
  <si>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</si>
  <si>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</si>
  <si>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</si>
  <si>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</si>
  <si>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</si>
  <si>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</si>
  <si>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</si>
  <si>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</si>
  <si>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</si>
  <si>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</si>
  <si>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</si>
  <si>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</si>
  <si>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</si>
  <si>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</si>
  <si>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</si>
  <si>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</si>
  <si>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</si>
  <si>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</si>
  <si>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</si>
  <si>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</si>
  <si>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</si>
  <si>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</si>
  <si>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</si>
  <si>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</si>
  <si>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</si>
  <si>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</si>
  <si>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</si>
  <si>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</si>
  <si>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</si>
  <si>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</si>
  <si>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</si>
  <si>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</si>
  <si>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</si>
  <si>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</si>
  <si>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</si>
  <si>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</si>
  <si>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</si>
  <si>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</si>
  <si>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</si>
  <si>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</si>
  <si>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</si>
  <si>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</si>
  <si>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</si>
  <si>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</si>
  <si>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</si>
  <si>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</si>
  <si>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</si>
  <si>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</si>
  <si>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</si>
  <si>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</si>
  <si>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</si>
  <si>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</si>
  <si>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</si>
  <si>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</si>
  <si>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</si>
  <si>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</si>
  <si>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</si>
  <si>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</si>
  <si>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</si>
  <si>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</si>
  <si>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</si>
  <si>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</si>
  <si>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</si>
  <si>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</si>
  <si>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</si>
  <si>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</si>
  <si>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</si>
  <si>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</si>
  <si>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</si>
  <si>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</si>
  <si>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</si>
  <si>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1.11.  Формирование современной городской среды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</si>
  <si>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</si>
  <si>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</si>
  <si>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</si>
  <si>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</si>
  <si>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</si>
  <si>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Проектирование участков дорожно-уличной сети для реконструкции и нового строительства</t>
  </si>
  <si>
    <t>Планировка участков дорожно-уличной сети для реконструкции и нового строительства</t>
  </si>
  <si>
    <t>Текущий (ямочный) ремонт автомобильных дорог общего пользования в границах поселения</t>
  </si>
  <si>
    <t>Текущий ремонт дорог, тротуаров, дворовых территорий и проездов к дворовым территориям</t>
  </si>
  <si>
    <t>Обеспечение безопасности дорожного движения в городском поселении город Лиски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</si>
  <si>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</si>
  <si>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</si>
  <si>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</si>
  <si>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</si>
  <si>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</si>
  <si>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</si>
  <si>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</si>
  <si>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Управление муниципальным долгом городского поселения город Лиски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</si>
  <si>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</si>
  <si>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</si>
  <si>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</si>
  <si>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</si>
  <si>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</si>
  <si>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</si>
  <si>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Адаптация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</si>
  <si>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</si>
  <si>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</si>
  <si>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</si>
  <si>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</si>
  <si>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 xml:space="preserve">бюджет муниципального района </t>
  </si>
  <si>
    <t>бюджет поселения</t>
  </si>
  <si>
    <t>внебюджетные источники</t>
  </si>
  <si>
    <t>субсидия городского поселения город Лиски ООО «ВДПО» на содержание ДПК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</si>
  <si>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2019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</si>
</sst>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 textRotation="90" wrapText="1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84"/>
  <sheetViews>
    <sheetView tabSelected="1" view="pageBreakPreview" zoomScale="70" zoomScaleNormal="80" zoomScaleSheetLayoutView="70" workbookViewId="0">
      <selection activeCell="R21" sqref="R21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10" width="17.5703125" customWidth="1"/>
    <col min="11" max="12" width="23.42578125" customWidth="1"/>
    <col min="14" max="14" width="9.140625" style="40"/>
  </cols>
  <sheetData>
    <row r="3" spans="1:13">
      <c r="A3" s="64" t="s">
        <v>133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3" ht="24.75" customHeight="1">
      <c r="A4" s="65" t="s">
        <v>0</v>
      </c>
      <c r="B4" s="65" t="s">
        <v>1</v>
      </c>
      <c r="C4" s="66" t="s">
        <v>75</v>
      </c>
      <c r="D4" s="65" t="s">
        <v>2</v>
      </c>
      <c r="E4" s="71" t="s">
        <v>3</v>
      </c>
      <c r="F4" s="72"/>
      <c r="G4" s="72"/>
      <c r="H4" s="72"/>
      <c r="I4" s="72"/>
      <c r="J4" s="72"/>
      <c r="K4" s="68" t="s">
        <v>4</v>
      </c>
      <c r="L4" s="68" t="s">
        <v>5</v>
      </c>
    </row>
    <row r="5" spans="1:13" ht="30" customHeight="1">
      <c r="A5" s="65"/>
      <c r="B5" s="65"/>
      <c r="C5" s="67"/>
      <c r="D5" s="65"/>
      <c r="E5" s="70" t="s">
        <v>125</v>
      </c>
      <c r="F5" s="71" t="s">
        <v>126</v>
      </c>
      <c r="G5" s="72"/>
      <c r="H5" s="72"/>
      <c r="I5" s="72"/>
      <c r="J5" s="72"/>
      <c r="K5" s="69"/>
      <c r="L5" s="69"/>
    </row>
    <row r="6" spans="1:13" ht="82.5" customHeight="1">
      <c r="A6" s="65"/>
      <c r="B6" s="65"/>
      <c r="C6" s="67"/>
      <c r="D6" s="65"/>
      <c r="E6" s="70"/>
      <c r="F6" s="44" t="s">
        <v>127</v>
      </c>
      <c r="G6" s="44" t="s">
        <v>128</v>
      </c>
      <c r="H6" s="44" t="s">
        <v>129</v>
      </c>
      <c r="I6" s="44" t="s">
        <v>130</v>
      </c>
      <c r="J6" s="44" t="s">
        <v>131</v>
      </c>
      <c r="K6" s="69"/>
      <c r="L6" s="69"/>
    </row>
    <row r="7" spans="1:13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</row>
    <row r="8" spans="1:13" ht="15" customHeight="1">
      <c r="A8" s="50" t="s">
        <v>76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>
      <c r="A9" s="20"/>
      <c r="B9" s="16"/>
      <c r="C9" s="2">
        <v>2019</v>
      </c>
      <c r="D9" s="17"/>
      <c r="E9" s="3">
        <v>0</v>
      </c>
      <c r="F9" s="3">
        <v>0</v>
      </c>
      <c r="G9" s="3"/>
      <c r="H9" s="3"/>
      <c r="I9" s="3"/>
      <c r="J9" s="3"/>
      <c r="K9" s="18"/>
      <c r="L9" s="18"/>
    </row>
    <row r="10" spans="1:13" ht="30.75" customHeight="1">
      <c r="A10" s="54" t="s">
        <v>94</v>
      </c>
      <c r="B10" s="54"/>
      <c r="C10" s="4">
        <v>2019</v>
      </c>
      <c r="D10" s="25" t="s">
        <v>8</v>
      </c>
      <c r="E10" s="5">
        <v>0</v>
      </c>
      <c r="F10" s="5">
        <f t="shared" ref="F10" si="0">SUM(F9)</f>
        <v>0</v>
      </c>
      <c r="G10" s="5"/>
      <c r="H10" s="5"/>
      <c r="I10" s="5"/>
      <c r="J10" s="5"/>
      <c r="K10" s="25" t="s">
        <v>8</v>
      </c>
      <c r="L10" s="25" t="s">
        <v>8</v>
      </c>
    </row>
    <row r="11" spans="1:13" ht="15" customHeight="1">
      <c r="A11" s="50" t="s">
        <v>77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3" ht="15" customHeight="1">
      <c r="A12" s="52" t="s">
        <v>78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38"/>
    </row>
    <row r="13" spans="1:13" ht="15" customHeight="1">
      <c r="A13" s="53" t="s">
        <v>93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13" ht="50.25" customHeight="1">
      <c r="A14" s="20"/>
      <c r="B14" s="16" t="s">
        <v>9</v>
      </c>
      <c r="C14" s="77">
        <v>2019</v>
      </c>
      <c r="D14" s="17" t="s">
        <v>10</v>
      </c>
      <c r="E14" s="39">
        <f>SUM(F14:J14)</f>
        <v>42962.799999999996</v>
      </c>
      <c r="F14" s="39">
        <v>15852.9</v>
      </c>
      <c r="G14" s="39">
        <v>19693.7</v>
      </c>
      <c r="H14" s="39"/>
      <c r="I14" s="39">
        <v>7416.2</v>
      </c>
      <c r="J14" s="39"/>
      <c r="K14" s="18" t="s">
        <v>11</v>
      </c>
      <c r="L14" s="18" t="s">
        <v>12</v>
      </c>
    </row>
    <row r="15" spans="1:13" ht="50.25" customHeight="1">
      <c r="A15" s="20"/>
      <c r="B15" s="16" t="s">
        <v>103</v>
      </c>
      <c r="C15" s="77">
        <v>2019</v>
      </c>
      <c r="D15" s="17" t="s">
        <v>10</v>
      </c>
      <c r="E15" s="39">
        <f>SUM(F15:J15)</f>
        <v>118820.1</v>
      </c>
      <c r="F15" s="39"/>
      <c r="G15" s="39"/>
      <c r="H15" s="39"/>
      <c r="I15" s="39">
        <v>118820.1</v>
      </c>
      <c r="J15" s="39"/>
      <c r="K15" s="18" t="s">
        <v>11</v>
      </c>
      <c r="L15" s="18" t="s">
        <v>12</v>
      </c>
    </row>
    <row r="16" spans="1:13" ht="33" customHeight="1">
      <c r="A16" s="55" t="s">
        <v>13</v>
      </c>
      <c r="B16" s="55"/>
      <c r="C16" s="6">
        <v>2019</v>
      </c>
      <c r="D16" s="29" t="s">
        <v>8</v>
      </c>
      <c r="E16" s="7">
        <f>SUM(E14:E15)</f>
        <v>161782.9</v>
      </c>
      <c r="F16" s="7">
        <f>SUM(F14:F15)</f>
        <v>15852.9</v>
      </c>
      <c r="G16" s="7">
        <f t="shared" ref="G16:J16" si="1">SUM(G14:G15)</f>
        <v>19693.7</v>
      </c>
      <c r="H16" s="7">
        <f t="shared" si="1"/>
        <v>0</v>
      </c>
      <c r="I16" s="7">
        <f t="shared" si="1"/>
        <v>126236.3</v>
      </c>
      <c r="J16" s="7">
        <f t="shared" si="1"/>
        <v>0</v>
      </c>
      <c r="K16" s="30" t="s">
        <v>14</v>
      </c>
      <c r="L16" s="30" t="s">
        <v>14</v>
      </c>
    </row>
    <row r="17" spans="1:14" s="34" customFormat="1" ht="15" customHeight="1">
      <c r="A17" s="53" t="s">
        <v>92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N17" s="41"/>
    </row>
    <row r="18" spans="1:14" ht="51">
      <c r="A18" s="15"/>
      <c r="B18" s="16" t="s">
        <v>97</v>
      </c>
      <c r="C18" s="78">
        <v>2019</v>
      </c>
      <c r="D18" s="17" t="s">
        <v>10</v>
      </c>
      <c r="E18" s="39">
        <f>SUM(F18:J18)</f>
        <v>4703.3</v>
      </c>
      <c r="F18" s="39"/>
      <c r="G18" s="39">
        <v>3430.4</v>
      </c>
      <c r="H18" s="39"/>
      <c r="I18" s="39">
        <v>1272.9000000000001</v>
      </c>
      <c r="J18" s="39"/>
      <c r="K18" s="18" t="s">
        <v>15</v>
      </c>
      <c r="L18" s="18" t="s">
        <v>7</v>
      </c>
    </row>
    <row r="19" spans="1:14" ht="75.75" customHeight="1">
      <c r="A19" s="55" t="s">
        <v>95</v>
      </c>
      <c r="B19" s="55"/>
      <c r="C19" s="6">
        <v>2019</v>
      </c>
      <c r="D19" s="24" t="s">
        <v>8</v>
      </c>
      <c r="E19" s="7">
        <f>SUM(E18:E18)</f>
        <v>4703.3</v>
      </c>
      <c r="F19" s="7">
        <f t="shared" ref="F19:J19" si="2">SUM(F18:F18)</f>
        <v>0</v>
      </c>
      <c r="G19" s="7">
        <f t="shared" si="2"/>
        <v>3430.4</v>
      </c>
      <c r="H19" s="7">
        <f t="shared" si="2"/>
        <v>0</v>
      </c>
      <c r="I19" s="7">
        <f t="shared" si="2"/>
        <v>1272.9000000000001</v>
      </c>
      <c r="J19" s="7">
        <f t="shared" si="2"/>
        <v>0</v>
      </c>
      <c r="K19" s="24" t="s">
        <v>8</v>
      </c>
      <c r="L19" s="24" t="s">
        <v>14</v>
      </c>
    </row>
    <row r="20" spans="1:14" ht="23.25" customHeight="1">
      <c r="A20" s="58" t="s">
        <v>91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4" ht="73.5" customHeight="1">
      <c r="A21" s="20"/>
      <c r="B21" s="19" t="s">
        <v>16</v>
      </c>
      <c r="C21" s="77">
        <v>2019</v>
      </c>
      <c r="D21" s="17" t="s">
        <v>10</v>
      </c>
      <c r="E21" s="39">
        <f t="shared" ref="E21:E26" si="3">SUM(F21:J21)</f>
        <v>12945.2</v>
      </c>
      <c r="F21" s="39"/>
      <c r="G21" s="39"/>
      <c r="H21" s="39"/>
      <c r="I21" s="39">
        <v>12945.2</v>
      </c>
      <c r="J21" s="39"/>
      <c r="K21" s="18" t="s">
        <v>17</v>
      </c>
      <c r="L21" s="18" t="s">
        <v>18</v>
      </c>
    </row>
    <row r="22" spans="1:14" ht="78.75">
      <c r="A22" s="20"/>
      <c r="B22" s="19" t="s">
        <v>19</v>
      </c>
      <c r="C22" s="77">
        <v>2019</v>
      </c>
      <c r="D22" s="17" t="s">
        <v>10</v>
      </c>
      <c r="E22" s="39">
        <f t="shared" si="3"/>
        <v>25706.2</v>
      </c>
      <c r="F22" s="39"/>
      <c r="G22" s="39"/>
      <c r="H22" s="39"/>
      <c r="I22" s="39">
        <v>25706.2</v>
      </c>
      <c r="J22" s="39"/>
      <c r="K22" s="18" t="s">
        <v>17</v>
      </c>
      <c r="L22" s="18" t="s">
        <v>20</v>
      </c>
    </row>
    <row r="23" spans="1:14" ht="78.75">
      <c r="A23" s="20"/>
      <c r="B23" s="21" t="s">
        <v>21</v>
      </c>
      <c r="C23" s="77">
        <v>2019</v>
      </c>
      <c r="D23" s="21" t="s">
        <v>22</v>
      </c>
      <c r="E23" s="39">
        <f t="shared" si="3"/>
        <v>7763</v>
      </c>
      <c r="F23" s="39"/>
      <c r="G23" s="39">
        <v>4763.3</v>
      </c>
      <c r="H23" s="39"/>
      <c r="I23" s="39">
        <v>2999.7</v>
      </c>
      <c r="J23" s="39"/>
      <c r="K23" s="18" t="s">
        <v>17</v>
      </c>
      <c r="L23" s="18" t="s">
        <v>23</v>
      </c>
    </row>
    <row r="24" spans="1:14" ht="75" customHeight="1">
      <c r="A24" s="20"/>
      <c r="B24" s="36" t="s">
        <v>104</v>
      </c>
      <c r="C24" s="77">
        <v>2019</v>
      </c>
      <c r="D24" s="37" t="s">
        <v>10</v>
      </c>
      <c r="E24" s="39">
        <f t="shared" si="3"/>
        <v>2930</v>
      </c>
      <c r="F24" s="39"/>
      <c r="G24" s="39"/>
      <c r="H24" s="39"/>
      <c r="I24" s="39">
        <v>2930</v>
      </c>
      <c r="J24" s="39"/>
      <c r="K24" s="18" t="s">
        <v>17</v>
      </c>
      <c r="L24" s="18" t="s">
        <v>82</v>
      </c>
    </row>
    <row r="25" spans="1:14" ht="78.75">
      <c r="A25" s="20"/>
      <c r="B25" s="19" t="s">
        <v>24</v>
      </c>
      <c r="C25" s="77">
        <v>2019</v>
      </c>
      <c r="D25" s="17" t="s">
        <v>10</v>
      </c>
      <c r="E25" s="39">
        <f t="shared" si="3"/>
        <v>10337</v>
      </c>
      <c r="F25" s="39"/>
      <c r="G25" s="39"/>
      <c r="H25" s="39"/>
      <c r="I25" s="39">
        <v>10337</v>
      </c>
      <c r="J25" s="39"/>
      <c r="K25" s="18" t="s">
        <v>17</v>
      </c>
      <c r="L25" s="18" t="s">
        <v>23</v>
      </c>
    </row>
    <row r="26" spans="1:14" ht="78.75">
      <c r="A26" s="20"/>
      <c r="B26" s="19" t="s">
        <v>98</v>
      </c>
      <c r="C26" s="77">
        <v>2019</v>
      </c>
      <c r="D26" s="17" t="s">
        <v>10</v>
      </c>
      <c r="E26" s="39">
        <f t="shared" si="3"/>
        <v>900</v>
      </c>
      <c r="F26" s="39"/>
      <c r="G26" s="39"/>
      <c r="H26" s="39"/>
      <c r="I26" s="39">
        <v>900</v>
      </c>
      <c r="J26" s="39"/>
      <c r="K26" s="18" t="s">
        <v>25</v>
      </c>
      <c r="L26" s="18" t="s">
        <v>26</v>
      </c>
    </row>
    <row r="27" spans="1:14" ht="25.5" customHeight="1">
      <c r="A27" s="55" t="s">
        <v>27</v>
      </c>
      <c r="B27" s="55"/>
      <c r="C27" s="6">
        <v>2019</v>
      </c>
      <c r="D27" s="24" t="s">
        <v>8</v>
      </c>
      <c r="E27" s="7">
        <f>SUM(E21:E26)</f>
        <v>60581.4</v>
      </c>
      <c r="F27" s="7">
        <f t="shared" ref="F27:J27" si="4">SUM(F21:F26)</f>
        <v>0</v>
      </c>
      <c r="G27" s="7">
        <f t="shared" si="4"/>
        <v>4763.3</v>
      </c>
      <c r="H27" s="7">
        <f t="shared" si="4"/>
        <v>0</v>
      </c>
      <c r="I27" s="7">
        <f t="shared" si="4"/>
        <v>55818.1</v>
      </c>
      <c r="J27" s="7">
        <f t="shared" si="4"/>
        <v>0</v>
      </c>
      <c r="K27" s="24" t="s">
        <v>8</v>
      </c>
      <c r="L27" s="24" t="s">
        <v>14</v>
      </c>
    </row>
    <row r="28" spans="1:14" ht="35.25" customHeight="1">
      <c r="A28" s="54" t="s">
        <v>28</v>
      </c>
      <c r="B28" s="54"/>
      <c r="C28" s="4">
        <v>2019</v>
      </c>
      <c r="D28" s="25" t="s">
        <v>8</v>
      </c>
      <c r="E28" s="8">
        <f>E16+E19+E27</f>
        <v>227067.59999999998</v>
      </c>
      <c r="F28" s="8">
        <f t="shared" ref="F28:J28" si="5">F16+F19+F27</f>
        <v>15852.9</v>
      </c>
      <c r="G28" s="8">
        <f t="shared" si="5"/>
        <v>27887.4</v>
      </c>
      <c r="H28" s="8">
        <f t="shared" si="5"/>
        <v>0</v>
      </c>
      <c r="I28" s="8">
        <f t="shared" si="5"/>
        <v>183327.3</v>
      </c>
      <c r="J28" s="8">
        <f t="shared" si="5"/>
        <v>0</v>
      </c>
      <c r="K28" s="25" t="s">
        <v>8</v>
      </c>
      <c r="L28" s="25" t="s">
        <v>14</v>
      </c>
    </row>
    <row r="29" spans="1:14" ht="15" customHeight="1">
      <c r="A29" s="60" t="s">
        <v>90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2"/>
    </row>
    <row r="30" spans="1:14" ht="69.75" customHeight="1">
      <c r="A30" s="20"/>
      <c r="B30" s="19" t="s">
        <v>81</v>
      </c>
      <c r="C30" s="77">
        <v>2019</v>
      </c>
      <c r="D30" s="17" t="s">
        <v>29</v>
      </c>
      <c r="E30" s="39">
        <f>SUM(F30:J30)</f>
        <v>56557.2</v>
      </c>
      <c r="F30" s="39"/>
      <c r="G30" s="39">
        <v>48385.599999999999</v>
      </c>
      <c r="H30" s="39"/>
      <c r="I30" s="39">
        <v>8171.6</v>
      </c>
      <c r="J30" s="39"/>
      <c r="K30" s="18" t="s">
        <v>123</v>
      </c>
      <c r="L30" s="18" t="s">
        <v>30</v>
      </c>
    </row>
    <row r="31" spans="1:14" ht="69.75" customHeight="1">
      <c r="A31" s="20"/>
      <c r="B31" s="19" t="s">
        <v>105</v>
      </c>
      <c r="C31" s="77">
        <v>2019</v>
      </c>
      <c r="D31" s="17" t="s">
        <v>29</v>
      </c>
      <c r="E31" s="39">
        <f t="shared" ref="E31:E35" si="6">SUM(F31:J31)</f>
        <v>3870</v>
      </c>
      <c r="F31" s="39"/>
      <c r="G31" s="39"/>
      <c r="H31" s="39"/>
      <c r="I31" s="39">
        <v>3870</v>
      </c>
      <c r="J31" s="39"/>
      <c r="K31" s="18" t="s">
        <v>123</v>
      </c>
      <c r="L31" s="18" t="s">
        <v>30</v>
      </c>
    </row>
    <row r="32" spans="1:14" ht="72.75" customHeight="1">
      <c r="A32" s="20"/>
      <c r="B32" s="19" t="s">
        <v>106</v>
      </c>
      <c r="C32" s="77">
        <v>2019</v>
      </c>
      <c r="D32" s="17" t="s">
        <v>29</v>
      </c>
      <c r="E32" s="39">
        <f t="shared" si="6"/>
        <v>3521</v>
      </c>
      <c r="F32" s="39"/>
      <c r="G32" s="39"/>
      <c r="H32" s="39"/>
      <c r="I32" s="39">
        <v>3521</v>
      </c>
      <c r="J32" s="39"/>
      <c r="K32" s="18" t="s">
        <v>123</v>
      </c>
      <c r="L32" s="18" t="s">
        <v>30</v>
      </c>
    </row>
    <row r="33" spans="1:12" ht="72.75" customHeight="1">
      <c r="A33" s="20"/>
      <c r="B33" s="19" t="s">
        <v>107</v>
      </c>
      <c r="C33" s="77">
        <v>2019</v>
      </c>
      <c r="D33" s="17" t="s">
        <v>29</v>
      </c>
      <c r="E33" s="39">
        <f t="shared" si="6"/>
        <v>33614</v>
      </c>
      <c r="F33" s="39"/>
      <c r="G33" s="39"/>
      <c r="H33" s="39"/>
      <c r="I33" s="39">
        <v>33614</v>
      </c>
      <c r="J33" s="39"/>
      <c r="K33" s="18" t="s">
        <v>123</v>
      </c>
      <c r="L33" s="18" t="s">
        <v>30</v>
      </c>
    </row>
    <row r="34" spans="1:12" ht="72.75" customHeight="1">
      <c r="A34" s="20"/>
      <c r="B34" s="21" t="s">
        <v>108</v>
      </c>
      <c r="C34" s="77">
        <v>2019</v>
      </c>
      <c r="D34" s="17" t="s">
        <v>29</v>
      </c>
      <c r="E34" s="39">
        <f t="shared" si="6"/>
        <v>10400.299999999999</v>
      </c>
      <c r="F34" s="39"/>
      <c r="G34" s="39"/>
      <c r="H34" s="39"/>
      <c r="I34" s="39">
        <v>10400.299999999999</v>
      </c>
      <c r="J34" s="39"/>
      <c r="K34" s="18" t="s">
        <v>123</v>
      </c>
      <c r="L34" s="18" t="s">
        <v>30</v>
      </c>
    </row>
    <row r="35" spans="1:12" ht="72.75" customHeight="1">
      <c r="A35" s="20"/>
      <c r="B35" s="21" t="s">
        <v>109</v>
      </c>
      <c r="C35" s="77">
        <v>2019</v>
      </c>
      <c r="D35" s="21" t="s">
        <v>29</v>
      </c>
      <c r="E35" s="39">
        <f t="shared" si="6"/>
        <v>3192.7</v>
      </c>
      <c r="F35" s="39"/>
      <c r="G35" s="39"/>
      <c r="H35" s="39"/>
      <c r="I35" s="39">
        <v>3192.7</v>
      </c>
      <c r="J35" s="39"/>
      <c r="K35" s="18" t="s">
        <v>123</v>
      </c>
      <c r="L35" s="18" t="s">
        <v>30</v>
      </c>
    </row>
    <row r="36" spans="1:12" ht="28.5" customHeight="1">
      <c r="A36" s="54" t="s">
        <v>83</v>
      </c>
      <c r="B36" s="54"/>
      <c r="C36" s="4">
        <v>2019</v>
      </c>
      <c r="D36" s="26" t="s">
        <v>8</v>
      </c>
      <c r="E36" s="9">
        <f>SUM(E30:E35)</f>
        <v>111155.2</v>
      </c>
      <c r="F36" s="9">
        <f t="shared" ref="F36:J36" si="7">SUM(F30:F35)</f>
        <v>0</v>
      </c>
      <c r="G36" s="9">
        <f t="shared" si="7"/>
        <v>48385.599999999999</v>
      </c>
      <c r="H36" s="9">
        <f t="shared" si="7"/>
        <v>0</v>
      </c>
      <c r="I36" s="9">
        <f t="shared" si="7"/>
        <v>62769.599999999991</v>
      </c>
      <c r="J36" s="9">
        <f t="shared" si="7"/>
        <v>0</v>
      </c>
      <c r="K36" s="26" t="s">
        <v>8</v>
      </c>
      <c r="L36" s="26" t="s">
        <v>8</v>
      </c>
    </row>
    <row r="37" spans="1:12">
      <c r="A37" s="48" t="s">
        <v>89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</row>
    <row r="38" spans="1:12" ht="101.25">
      <c r="A38" s="22"/>
      <c r="B38" s="19" t="s">
        <v>110</v>
      </c>
      <c r="C38" s="77">
        <v>2019</v>
      </c>
      <c r="D38" s="17" t="s">
        <v>6</v>
      </c>
      <c r="E38" s="39">
        <f>SUM(F38:J38)</f>
        <v>12158</v>
      </c>
      <c r="F38" s="39"/>
      <c r="G38" s="39">
        <v>2084.3000000000002</v>
      </c>
      <c r="H38" s="39"/>
      <c r="I38" s="39">
        <v>10073.700000000001</v>
      </c>
      <c r="J38" s="39"/>
      <c r="K38" s="18" t="s">
        <v>31</v>
      </c>
      <c r="L38" s="18" t="s">
        <v>32</v>
      </c>
    </row>
    <row r="39" spans="1:12" ht="101.25">
      <c r="A39" s="14"/>
      <c r="B39" s="21" t="s">
        <v>111</v>
      </c>
      <c r="C39" s="77">
        <v>2019</v>
      </c>
      <c r="D39" s="17" t="s">
        <v>6</v>
      </c>
      <c r="E39" s="39">
        <f>SUM(F39:J39)</f>
        <v>753.7</v>
      </c>
      <c r="F39" s="39"/>
      <c r="G39" s="39"/>
      <c r="H39" s="39"/>
      <c r="I39" s="39">
        <v>753.7</v>
      </c>
      <c r="J39" s="39"/>
      <c r="K39" s="18" t="s">
        <v>31</v>
      </c>
      <c r="L39" s="18" t="s">
        <v>32</v>
      </c>
    </row>
    <row r="40" spans="1:12" ht="28.5" customHeight="1">
      <c r="A40" s="56" t="s">
        <v>33</v>
      </c>
      <c r="B40" s="57"/>
      <c r="C40" s="4">
        <v>2019</v>
      </c>
      <c r="D40" s="26" t="s">
        <v>8</v>
      </c>
      <c r="E40" s="9">
        <f>SUM(E38:E39)</f>
        <v>12911.7</v>
      </c>
      <c r="F40" s="9">
        <f t="shared" ref="F40:J40" si="8">SUM(F38:F39)</f>
        <v>0</v>
      </c>
      <c r="G40" s="9">
        <f t="shared" si="8"/>
        <v>2084.3000000000002</v>
      </c>
      <c r="H40" s="9">
        <f t="shared" si="8"/>
        <v>0</v>
      </c>
      <c r="I40" s="9">
        <f t="shared" si="8"/>
        <v>10827.400000000001</v>
      </c>
      <c r="J40" s="9">
        <f t="shared" si="8"/>
        <v>0</v>
      </c>
      <c r="K40" s="26" t="s">
        <v>8</v>
      </c>
      <c r="L40" s="26" t="s">
        <v>14</v>
      </c>
    </row>
    <row r="41" spans="1:12" ht="25.5" customHeight="1">
      <c r="A41" s="45" t="s">
        <v>88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</row>
    <row r="42" spans="1:12" ht="78.75">
      <c r="A42" s="20"/>
      <c r="B42" s="16" t="s">
        <v>34</v>
      </c>
      <c r="C42" s="77">
        <v>2019</v>
      </c>
      <c r="D42" s="19" t="s">
        <v>35</v>
      </c>
      <c r="E42" s="39">
        <f>SUM(F42:J42)</f>
        <v>2492.1</v>
      </c>
      <c r="F42" s="39"/>
      <c r="G42" s="39"/>
      <c r="H42" s="39"/>
      <c r="I42" s="39">
        <v>2492.1</v>
      </c>
      <c r="J42" s="39"/>
      <c r="K42" s="18" t="s">
        <v>122</v>
      </c>
      <c r="L42" s="18" t="s">
        <v>36</v>
      </c>
    </row>
    <row r="43" spans="1:12" ht="78.75">
      <c r="A43" s="20"/>
      <c r="B43" s="16" t="s">
        <v>112</v>
      </c>
      <c r="C43" s="77">
        <v>2019</v>
      </c>
      <c r="D43" s="19" t="s">
        <v>35</v>
      </c>
      <c r="E43" s="39">
        <f t="shared" ref="E43:E47" si="9">SUM(F43:J43)</f>
        <v>19068</v>
      </c>
      <c r="F43" s="39"/>
      <c r="G43" s="39"/>
      <c r="H43" s="39"/>
      <c r="I43" s="39">
        <v>19068</v>
      </c>
      <c r="J43" s="39"/>
      <c r="K43" s="18" t="s">
        <v>122</v>
      </c>
      <c r="L43" s="18" t="s">
        <v>36</v>
      </c>
    </row>
    <row r="44" spans="1:12" ht="36.75" customHeight="1">
      <c r="A44" s="20"/>
      <c r="B44" s="16" t="s">
        <v>38</v>
      </c>
      <c r="C44" s="77">
        <v>2019</v>
      </c>
      <c r="D44" s="19" t="s">
        <v>35</v>
      </c>
      <c r="E44" s="39">
        <f t="shared" si="9"/>
        <v>710.8</v>
      </c>
      <c r="F44" s="39"/>
      <c r="G44" s="39"/>
      <c r="H44" s="39"/>
      <c r="I44" s="39">
        <v>710.8</v>
      </c>
      <c r="J44" s="39"/>
      <c r="K44" s="18" t="s">
        <v>37</v>
      </c>
      <c r="L44" s="18" t="s">
        <v>36</v>
      </c>
    </row>
    <row r="45" spans="1:12" ht="78.75">
      <c r="A45" s="20"/>
      <c r="B45" s="16" t="s">
        <v>113</v>
      </c>
      <c r="C45" s="77">
        <v>2019</v>
      </c>
      <c r="D45" s="19" t="s">
        <v>35</v>
      </c>
      <c r="E45" s="39">
        <f t="shared" si="9"/>
        <v>2300</v>
      </c>
      <c r="F45" s="39"/>
      <c r="G45" s="39">
        <v>600</v>
      </c>
      <c r="H45" s="39"/>
      <c r="I45" s="39">
        <v>1700</v>
      </c>
      <c r="J45" s="39"/>
      <c r="K45" s="18" t="s">
        <v>122</v>
      </c>
      <c r="L45" s="18" t="s">
        <v>36</v>
      </c>
    </row>
    <row r="46" spans="1:12" ht="78.75">
      <c r="A46" s="20"/>
      <c r="B46" s="16" t="s">
        <v>114</v>
      </c>
      <c r="C46" s="77">
        <v>2019</v>
      </c>
      <c r="D46" s="19" t="s">
        <v>35</v>
      </c>
      <c r="E46" s="39">
        <f t="shared" si="9"/>
        <v>2450.5</v>
      </c>
      <c r="F46" s="39"/>
      <c r="G46" s="39"/>
      <c r="H46" s="39"/>
      <c r="I46" s="39">
        <v>2450.5</v>
      </c>
      <c r="J46" s="39"/>
      <c r="K46" s="18" t="s">
        <v>122</v>
      </c>
      <c r="L46" s="18" t="s">
        <v>36</v>
      </c>
    </row>
    <row r="47" spans="1:12" ht="78.75">
      <c r="A47" s="20"/>
      <c r="B47" s="16" t="s">
        <v>115</v>
      </c>
      <c r="C47" s="77">
        <v>2019</v>
      </c>
      <c r="D47" s="19" t="s">
        <v>35</v>
      </c>
      <c r="E47" s="39">
        <f t="shared" si="9"/>
        <v>957.7</v>
      </c>
      <c r="F47" s="39">
        <v>802</v>
      </c>
      <c r="G47" s="39">
        <v>141.5</v>
      </c>
      <c r="H47" s="39"/>
      <c r="I47" s="39">
        <v>14.2</v>
      </c>
      <c r="J47" s="39"/>
      <c r="K47" s="18" t="s">
        <v>122</v>
      </c>
      <c r="L47" s="18" t="s">
        <v>36</v>
      </c>
    </row>
    <row r="48" spans="1:12" ht="25.5" customHeight="1">
      <c r="A48" s="54" t="s">
        <v>39</v>
      </c>
      <c r="B48" s="54"/>
      <c r="C48" s="4">
        <v>2019</v>
      </c>
      <c r="D48" s="26" t="s">
        <v>8</v>
      </c>
      <c r="E48" s="9">
        <f>SUM(E42:E47)</f>
        <v>27979.1</v>
      </c>
      <c r="F48" s="9">
        <f t="shared" ref="F48:J48" si="10">SUM(F42:F47)</f>
        <v>802</v>
      </c>
      <c r="G48" s="9">
        <f t="shared" si="10"/>
        <v>741.5</v>
      </c>
      <c r="H48" s="9">
        <f t="shared" si="10"/>
        <v>0</v>
      </c>
      <c r="I48" s="9">
        <f t="shared" si="10"/>
        <v>26435.599999999999</v>
      </c>
      <c r="J48" s="9">
        <f t="shared" si="10"/>
        <v>0</v>
      </c>
      <c r="K48" s="26" t="s">
        <v>8</v>
      </c>
      <c r="L48" s="26" t="s">
        <v>14</v>
      </c>
    </row>
    <row r="49" spans="1:15" ht="15" customHeight="1">
      <c r="A49" s="45" t="s">
        <v>87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</row>
    <row r="50" spans="1:15" ht="123.75">
      <c r="A50" s="20"/>
      <c r="B50" s="19" t="s">
        <v>40</v>
      </c>
      <c r="C50" s="77">
        <v>2019</v>
      </c>
      <c r="D50" s="17" t="s">
        <v>41</v>
      </c>
      <c r="E50" s="39">
        <f>SUM(F50:J50)</f>
        <v>15496.2</v>
      </c>
      <c r="F50" s="39"/>
      <c r="G50" s="39"/>
      <c r="H50" s="39"/>
      <c r="I50" s="39">
        <v>15496.2</v>
      </c>
      <c r="J50" s="39"/>
      <c r="K50" s="18" t="s">
        <v>42</v>
      </c>
      <c r="L50" s="18" t="s">
        <v>43</v>
      </c>
    </row>
    <row r="51" spans="1:15" ht="82.5" customHeight="1">
      <c r="A51" s="20"/>
      <c r="B51" s="19" t="s">
        <v>44</v>
      </c>
      <c r="C51" s="77">
        <v>2019</v>
      </c>
      <c r="D51" s="17" t="s">
        <v>41</v>
      </c>
      <c r="E51" s="39">
        <f t="shared" ref="E51:E52" si="11">SUM(F51:J51)</f>
        <v>412.7</v>
      </c>
      <c r="F51" s="39"/>
      <c r="G51" s="39"/>
      <c r="H51" s="39"/>
      <c r="I51" s="39">
        <v>412.7</v>
      </c>
      <c r="J51" s="39"/>
      <c r="K51" s="18" t="s">
        <v>121</v>
      </c>
      <c r="L51" s="18" t="s">
        <v>43</v>
      </c>
    </row>
    <row r="52" spans="1:15" ht="67.5">
      <c r="A52" s="20"/>
      <c r="B52" s="19" t="s">
        <v>45</v>
      </c>
      <c r="C52" s="77">
        <v>2019</v>
      </c>
      <c r="D52" s="17" t="s">
        <v>41</v>
      </c>
      <c r="E52" s="39">
        <f t="shared" si="11"/>
        <v>8000</v>
      </c>
      <c r="F52" s="39"/>
      <c r="G52" s="39"/>
      <c r="H52" s="39"/>
      <c r="I52" s="39">
        <v>8000</v>
      </c>
      <c r="J52" s="39"/>
      <c r="K52" s="18" t="s">
        <v>121</v>
      </c>
      <c r="L52" s="18" t="s">
        <v>43</v>
      </c>
    </row>
    <row r="53" spans="1:15" ht="25.5" customHeight="1">
      <c r="A53" s="54" t="s">
        <v>46</v>
      </c>
      <c r="B53" s="54"/>
      <c r="C53" s="4">
        <v>2019</v>
      </c>
      <c r="D53" s="26" t="s">
        <v>8</v>
      </c>
      <c r="E53" s="9">
        <f>SUM(E50:E52)</f>
        <v>23908.9</v>
      </c>
      <c r="F53" s="9">
        <f t="shared" ref="F53:J53" si="12">SUM(F50:F52)</f>
        <v>0</v>
      </c>
      <c r="G53" s="9">
        <f t="shared" si="12"/>
        <v>0</v>
      </c>
      <c r="H53" s="9">
        <f t="shared" si="12"/>
        <v>0</v>
      </c>
      <c r="I53" s="9">
        <f t="shared" si="12"/>
        <v>23908.9</v>
      </c>
      <c r="J53" s="9">
        <f t="shared" si="12"/>
        <v>0</v>
      </c>
      <c r="K53" s="26" t="s">
        <v>8</v>
      </c>
      <c r="L53" s="26" t="s">
        <v>8</v>
      </c>
    </row>
    <row r="54" spans="1:15" ht="15" customHeight="1">
      <c r="A54" s="45" t="s">
        <v>86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</row>
    <row r="55" spans="1:15" ht="78.75">
      <c r="A55" s="20"/>
      <c r="B55" s="19" t="s">
        <v>47</v>
      </c>
      <c r="C55" s="77">
        <v>2019</v>
      </c>
      <c r="D55" s="17" t="s">
        <v>116</v>
      </c>
      <c r="E55" s="39">
        <f>SUM(F55:J55)</f>
        <v>12207.3</v>
      </c>
      <c r="F55" s="39"/>
      <c r="G55" s="39"/>
      <c r="H55" s="39">
        <v>5807</v>
      </c>
      <c r="I55" s="39">
        <v>6400.3</v>
      </c>
      <c r="J55" s="39"/>
      <c r="K55" s="18" t="s">
        <v>48</v>
      </c>
      <c r="L55" s="18" t="s">
        <v>49</v>
      </c>
    </row>
    <row r="56" spans="1:15" ht="78.75">
      <c r="A56" s="14"/>
      <c r="B56" s="21" t="s">
        <v>132</v>
      </c>
      <c r="C56" s="77">
        <v>2019</v>
      </c>
      <c r="D56" s="17" t="s">
        <v>116</v>
      </c>
      <c r="E56" s="39">
        <f>SUM(F56:J56)</f>
        <v>468</v>
      </c>
      <c r="F56" s="39"/>
      <c r="G56" s="39"/>
      <c r="H56" s="39"/>
      <c r="I56" s="39">
        <v>468</v>
      </c>
      <c r="J56" s="39"/>
      <c r="K56" s="18" t="s">
        <v>50</v>
      </c>
      <c r="L56" s="18" t="s">
        <v>49</v>
      </c>
    </row>
    <row r="57" spans="1:15" ht="27" customHeight="1">
      <c r="A57" s="56" t="s">
        <v>51</v>
      </c>
      <c r="B57" s="57"/>
      <c r="C57" s="4">
        <v>2019</v>
      </c>
      <c r="D57" s="26" t="s">
        <v>8</v>
      </c>
      <c r="E57" s="9">
        <f>SUM(E55:E56)</f>
        <v>12675.3</v>
      </c>
      <c r="F57" s="9">
        <f t="shared" ref="F57:J57" si="13">SUM(F55:F56)</f>
        <v>0</v>
      </c>
      <c r="G57" s="9">
        <f t="shared" si="13"/>
        <v>0</v>
      </c>
      <c r="H57" s="9">
        <f t="shared" si="13"/>
        <v>5807</v>
      </c>
      <c r="I57" s="9">
        <f t="shared" si="13"/>
        <v>6868.3</v>
      </c>
      <c r="J57" s="9">
        <f t="shared" si="13"/>
        <v>0</v>
      </c>
      <c r="K57" s="26" t="s">
        <v>8</v>
      </c>
      <c r="L57" s="26" t="s">
        <v>8</v>
      </c>
    </row>
    <row r="58" spans="1:15" ht="15" customHeight="1">
      <c r="A58" s="45" t="s">
        <v>85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</row>
    <row r="59" spans="1:15" ht="72.75" customHeight="1">
      <c r="A59" s="20"/>
      <c r="B59" s="15" t="s">
        <v>96</v>
      </c>
      <c r="C59" s="77">
        <v>2019</v>
      </c>
      <c r="D59" s="17" t="s">
        <v>54</v>
      </c>
      <c r="E59" s="39">
        <v>64</v>
      </c>
      <c r="F59" s="39"/>
      <c r="G59" s="39"/>
      <c r="H59" s="39"/>
      <c r="I59" s="39">
        <v>64</v>
      </c>
      <c r="J59" s="39"/>
      <c r="K59" s="18" t="s">
        <v>52</v>
      </c>
      <c r="L59" s="18" t="s">
        <v>53</v>
      </c>
    </row>
    <row r="60" spans="1:15" ht="27" customHeight="1">
      <c r="A60" s="56" t="s">
        <v>55</v>
      </c>
      <c r="B60" s="57"/>
      <c r="C60" s="4">
        <v>2019</v>
      </c>
      <c r="D60" s="26" t="s">
        <v>8</v>
      </c>
      <c r="E60" s="10">
        <f>SUM(E59:E59)</f>
        <v>64</v>
      </c>
      <c r="F60" s="10">
        <f t="shared" ref="F60:J60" si="14">SUM(F59:F59)</f>
        <v>0</v>
      </c>
      <c r="G60" s="10">
        <f t="shared" si="14"/>
        <v>0</v>
      </c>
      <c r="H60" s="10">
        <f t="shared" si="14"/>
        <v>0</v>
      </c>
      <c r="I60" s="10">
        <f t="shared" si="14"/>
        <v>64</v>
      </c>
      <c r="J60" s="10">
        <f t="shared" si="14"/>
        <v>0</v>
      </c>
      <c r="K60" s="35" t="s">
        <v>8</v>
      </c>
      <c r="L60" s="26" t="s">
        <v>8</v>
      </c>
    </row>
    <row r="61" spans="1:15" ht="15" customHeight="1">
      <c r="A61" s="45" t="s">
        <v>79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</row>
    <row r="62" spans="1:15" ht="71.25" customHeight="1">
      <c r="A62" s="20"/>
      <c r="B62" s="19" t="s">
        <v>56</v>
      </c>
      <c r="C62" s="77">
        <v>2019</v>
      </c>
      <c r="D62" s="17" t="s">
        <v>57</v>
      </c>
      <c r="E62" s="39">
        <f>SUM(F62:J62)</f>
        <v>4657.1000000000004</v>
      </c>
      <c r="F62" s="39"/>
      <c r="G62" s="39"/>
      <c r="H62" s="39"/>
      <c r="I62" s="39">
        <v>4657.1000000000004</v>
      </c>
      <c r="J62" s="39"/>
      <c r="K62" s="18" t="s">
        <v>58</v>
      </c>
      <c r="L62" s="18" t="s">
        <v>59</v>
      </c>
    </row>
    <row r="63" spans="1:15" ht="101.25">
      <c r="A63" s="20"/>
      <c r="B63" s="19" t="s">
        <v>117</v>
      </c>
      <c r="C63" s="77">
        <v>2019</v>
      </c>
      <c r="D63" s="17" t="s">
        <v>57</v>
      </c>
      <c r="E63" s="39">
        <f>SUM(F63:J63)</f>
        <v>87.5</v>
      </c>
      <c r="F63" s="39"/>
      <c r="G63" s="39"/>
      <c r="H63" s="39"/>
      <c r="I63" s="39">
        <v>87.5</v>
      </c>
      <c r="J63" s="39"/>
      <c r="K63" s="18" t="s">
        <v>60</v>
      </c>
      <c r="L63" s="18" t="s">
        <v>61</v>
      </c>
    </row>
    <row r="64" spans="1:15" ht="36.75" customHeight="1">
      <c r="A64" s="56" t="s">
        <v>62</v>
      </c>
      <c r="B64" s="57"/>
      <c r="C64" s="4">
        <v>2019</v>
      </c>
      <c r="D64" s="26" t="s">
        <v>8</v>
      </c>
      <c r="E64" s="9">
        <f>SUM(E62:E63)</f>
        <v>4744.6000000000004</v>
      </c>
      <c r="F64" s="9">
        <f t="shared" ref="F64:J64" si="15">SUM(F62:F63)</f>
        <v>0</v>
      </c>
      <c r="G64" s="9">
        <f t="shared" si="15"/>
        <v>0</v>
      </c>
      <c r="H64" s="9">
        <f t="shared" si="15"/>
        <v>0</v>
      </c>
      <c r="I64" s="9">
        <f t="shared" si="15"/>
        <v>4744.6000000000004</v>
      </c>
      <c r="J64" s="9">
        <f t="shared" si="15"/>
        <v>0</v>
      </c>
      <c r="K64" s="26" t="s">
        <v>8</v>
      </c>
      <c r="L64" s="26" t="s">
        <v>8</v>
      </c>
      <c r="O64" s="28"/>
    </row>
    <row r="65" spans="1:12" ht="15" customHeight="1">
      <c r="A65" s="45" t="s">
        <v>80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</row>
    <row r="66" spans="1:12" ht="87.75" customHeight="1">
      <c r="A66" s="20"/>
      <c r="B66" s="15" t="s">
        <v>124</v>
      </c>
      <c r="C66" s="77">
        <v>2019</v>
      </c>
      <c r="D66" s="17" t="s">
        <v>63</v>
      </c>
      <c r="E66" s="39"/>
      <c r="F66" s="39"/>
      <c r="G66" s="39"/>
      <c r="H66" s="39"/>
      <c r="I66" s="39"/>
      <c r="J66" s="39"/>
      <c r="K66" s="18" t="s">
        <v>64</v>
      </c>
      <c r="L66" s="18" t="s">
        <v>65</v>
      </c>
    </row>
    <row r="67" spans="1:12" ht="25.5" customHeight="1">
      <c r="A67" s="56" t="s">
        <v>66</v>
      </c>
      <c r="B67" s="57"/>
      <c r="C67" s="4">
        <v>2019</v>
      </c>
      <c r="D67" s="26" t="s">
        <v>8</v>
      </c>
      <c r="E67" s="9">
        <f>SUM(E66)</f>
        <v>0</v>
      </c>
      <c r="F67" s="9">
        <f t="shared" ref="F67:J67" si="16">SUM(F66)</f>
        <v>0</v>
      </c>
      <c r="G67" s="9">
        <f t="shared" si="16"/>
        <v>0</v>
      </c>
      <c r="H67" s="9">
        <f t="shared" si="16"/>
        <v>0</v>
      </c>
      <c r="I67" s="9">
        <f t="shared" si="16"/>
        <v>0</v>
      </c>
      <c r="J67" s="9">
        <f t="shared" si="16"/>
        <v>0</v>
      </c>
      <c r="K67" s="26" t="s">
        <v>8</v>
      </c>
      <c r="L67" s="26" t="s">
        <v>8</v>
      </c>
    </row>
    <row r="68" spans="1:12" ht="15" customHeight="1">
      <c r="A68" s="48" t="s">
        <v>84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</row>
    <row r="69" spans="1:12" ht="45">
      <c r="A69" s="22"/>
      <c r="B69" s="23" t="s">
        <v>67</v>
      </c>
      <c r="C69" s="77">
        <v>2019</v>
      </c>
      <c r="D69" s="23" t="s">
        <v>74</v>
      </c>
      <c r="E69" s="43">
        <f>SUM(F69:J69)</f>
        <v>2261.6</v>
      </c>
      <c r="F69" s="43"/>
      <c r="G69" s="43"/>
      <c r="H69" s="43"/>
      <c r="I69" s="43">
        <v>2261.6</v>
      </c>
      <c r="J69" s="43"/>
      <c r="K69" s="18" t="s">
        <v>120</v>
      </c>
      <c r="L69" s="18" t="s">
        <v>68</v>
      </c>
    </row>
    <row r="70" spans="1:12" ht="51">
      <c r="A70" s="31"/>
      <c r="B70" s="23" t="s">
        <v>69</v>
      </c>
      <c r="C70" s="77">
        <v>2019</v>
      </c>
      <c r="D70" s="23" t="s">
        <v>74</v>
      </c>
      <c r="E70" s="43">
        <f t="shared" ref="E70:E71" si="17">SUM(F70:J70)</f>
        <v>13706.8</v>
      </c>
      <c r="F70" s="43"/>
      <c r="G70" s="43"/>
      <c r="H70" s="43"/>
      <c r="I70" s="43">
        <v>13706.8</v>
      </c>
      <c r="J70" s="43"/>
      <c r="K70" s="18" t="s">
        <v>120</v>
      </c>
      <c r="L70" s="18" t="s">
        <v>70</v>
      </c>
    </row>
    <row r="71" spans="1:12" ht="51">
      <c r="A71" s="31"/>
      <c r="B71" s="23" t="s">
        <v>71</v>
      </c>
      <c r="C71" s="77">
        <v>2019</v>
      </c>
      <c r="D71" s="23" t="s">
        <v>74</v>
      </c>
      <c r="E71" s="43">
        <f t="shared" si="17"/>
        <v>17264.099999999999</v>
      </c>
      <c r="F71" s="43"/>
      <c r="G71" s="43"/>
      <c r="H71" s="43"/>
      <c r="I71" s="43">
        <v>17264.099999999999</v>
      </c>
      <c r="J71" s="43"/>
      <c r="K71" s="18" t="s">
        <v>120</v>
      </c>
      <c r="L71" s="18" t="s">
        <v>70</v>
      </c>
    </row>
    <row r="72" spans="1:12" ht="42" customHeight="1">
      <c r="A72" s="75" t="s">
        <v>72</v>
      </c>
      <c r="B72" s="76"/>
      <c r="C72" s="4">
        <v>2019</v>
      </c>
      <c r="D72" s="32" t="s">
        <v>14</v>
      </c>
      <c r="E72" s="11">
        <f>SUM(E69:E71)</f>
        <v>33232.5</v>
      </c>
      <c r="F72" s="11">
        <f t="shared" ref="F72:J72" si="18">SUM(F69:F71)</f>
        <v>0</v>
      </c>
      <c r="G72" s="11">
        <f t="shared" si="18"/>
        <v>0</v>
      </c>
      <c r="H72" s="11">
        <f t="shared" si="18"/>
        <v>0</v>
      </c>
      <c r="I72" s="11">
        <f t="shared" si="18"/>
        <v>33232.5</v>
      </c>
      <c r="J72" s="11">
        <f t="shared" si="18"/>
        <v>0</v>
      </c>
      <c r="K72" s="32" t="s">
        <v>14</v>
      </c>
      <c r="L72" s="32" t="s">
        <v>14</v>
      </c>
    </row>
    <row r="73" spans="1:12" ht="15" customHeight="1">
      <c r="A73" s="48" t="s">
        <v>99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</row>
    <row r="74" spans="1:12" s="40" customFormat="1" ht="84.75" customHeight="1">
      <c r="A74" s="42"/>
      <c r="B74" s="23" t="s">
        <v>100</v>
      </c>
      <c r="C74" s="77">
        <v>2019</v>
      </c>
      <c r="D74" s="23" t="s">
        <v>102</v>
      </c>
      <c r="E74" s="43">
        <f>SUM(F74:J74)</f>
        <v>20826.800000000003</v>
      </c>
      <c r="F74" s="43">
        <v>9421.2000000000007</v>
      </c>
      <c r="G74" s="43">
        <v>7164.1</v>
      </c>
      <c r="H74" s="43"/>
      <c r="I74" s="43">
        <v>4241.5</v>
      </c>
      <c r="J74" s="43"/>
      <c r="K74" s="18" t="s">
        <v>119</v>
      </c>
      <c r="L74" s="18" t="s">
        <v>118</v>
      </c>
    </row>
    <row r="75" spans="1:12" ht="42" customHeight="1">
      <c r="A75" s="75" t="s">
        <v>101</v>
      </c>
      <c r="B75" s="76"/>
      <c r="C75" s="4">
        <v>2019</v>
      </c>
      <c r="D75" s="32" t="s">
        <v>14</v>
      </c>
      <c r="E75" s="11">
        <f>SUM(E73:E74)</f>
        <v>20826.800000000003</v>
      </c>
      <c r="F75" s="11">
        <f t="shared" ref="F75:J75" si="19">SUM(F73:F74)</f>
        <v>9421.2000000000007</v>
      </c>
      <c r="G75" s="11">
        <f t="shared" si="19"/>
        <v>7164.1</v>
      </c>
      <c r="H75" s="11">
        <f t="shared" si="19"/>
        <v>0</v>
      </c>
      <c r="I75" s="11">
        <f t="shared" si="19"/>
        <v>4241.5</v>
      </c>
      <c r="J75" s="11">
        <f t="shared" si="19"/>
        <v>0</v>
      </c>
      <c r="K75" s="32" t="s">
        <v>14</v>
      </c>
      <c r="L75" s="32" t="s">
        <v>14</v>
      </c>
    </row>
    <row r="76" spans="1:12" ht="25.5" customHeight="1">
      <c r="A76" s="73" t="s">
        <v>73</v>
      </c>
      <c r="B76" s="74"/>
      <c r="C76" s="12">
        <v>2019</v>
      </c>
      <c r="D76" s="27" t="s">
        <v>8</v>
      </c>
      <c r="E76" s="13">
        <f>E10+E28+E36+E40+E48+E53+E57+E60+E64+E67+E72+E75</f>
        <v>474565.69999999995</v>
      </c>
      <c r="F76" s="13">
        <f t="shared" ref="F76:J76" si="20">F10+F28+F36+F40+F48+F53+F57+F60+F64+F67+F72+F75</f>
        <v>26076.100000000002</v>
      </c>
      <c r="G76" s="13">
        <f t="shared" si="20"/>
        <v>86262.900000000009</v>
      </c>
      <c r="H76" s="13">
        <f t="shared" si="20"/>
        <v>5807</v>
      </c>
      <c r="I76" s="13">
        <f t="shared" si="20"/>
        <v>356419.69999999995</v>
      </c>
      <c r="J76" s="13">
        <f t="shared" si="20"/>
        <v>0</v>
      </c>
      <c r="K76" s="33" t="s">
        <v>14</v>
      </c>
      <c r="L76" s="27" t="s">
        <v>14</v>
      </c>
    </row>
    <row r="78" spans="1:12">
      <c r="E78" s="28"/>
    </row>
    <row r="81" spans="5:10">
      <c r="F81" s="28"/>
      <c r="G81" s="28"/>
      <c r="H81" s="28"/>
      <c r="I81" s="28"/>
      <c r="J81" s="28"/>
    </row>
    <row r="83" spans="5:10">
      <c r="F83" s="28"/>
      <c r="G83" s="28"/>
      <c r="H83" s="28"/>
      <c r="I83" s="28"/>
      <c r="J83" s="28"/>
    </row>
    <row r="84" spans="5:10">
      <c r="E84" s="28"/>
    </row>
  </sheetData>
  <mergeCells count="42">
    <mergeCell ref="A76:B76"/>
    <mergeCell ref="A57:B57"/>
    <mergeCell ref="A60:B60"/>
    <mergeCell ref="A64:B64"/>
    <mergeCell ref="A67:B67"/>
    <mergeCell ref="A72:B72"/>
    <mergeCell ref="A73:L73"/>
    <mergeCell ref="A75:B75"/>
    <mergeCell ref="A3:L3"/>
    <mergeCell ref="A4:A6"/>
    <mergeCell ref="B4:B6"/>
    <mergeCell ref="C4:C6"/>
    <mergeCell ref="D4:D6"/>
    <mergeCell ref="K4:K6"/>
    <mergeCell ref="L4:L6"/>
    <mergeCell ref="E5:E6"/>
    <mergeCell ref="E4:J4"/>
    <mergeCell ref="F5:J5"/>
    <mergeCell ref="A48:B48"/>
    <mergeCell ref="A53:B53"/>
    <mergeCell ref="A19:B19"/>
    <mergeCell ref="A16:B16"/>
    <mergeCell ref="A10:B10"/>
    <mergeCell ref="A27:B27"/>
    <mergeCell ref="A28:B28"/>
    <mergeCell ref="A36:B36"/>
    <mergeCell ref="A40:B40"/>
    <mergeCell ref="A20:L20"/>
    <mergeCell ref="A29:L29"/>
    <mergeCell ref="A37:L37"/>
    <mergeCell ref="A41:L41"/>
    <mergeCell ref="A49:L49"/>
    <mergeCell ref="A8:L8"/>
    <mergeCell ref="A11:L11"/>
    <mergeCell ref="A12:L12"/>
    <mergeCell ref="A13:L13"/>
    <mergeCell ref="A17:L17"/>
    <mergeCell ref="A54:L54"/>
    <mergeCell ref="A58:L58"/>
    <mergeCell ref="A61:L61"/>
    <mergeCell ref="A65:L65"/>
    <mergeCell ref="A68:L68"/>
  </mergeCells>
  <pageMargins left="0.19685039370078741" right="0.19685039370078741" top="0.74803149606299213" bottom="0.74803149606299213" header="0.31496062992125984" footer="0.31496062992125984"/>
  <pageSetup paperSize="9" scale="57" orientation="landscape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Liski-322-2</cp:lastModifiedBy>
  <cp:lastPrinted>2020-02-07T10:23:04Z</cp:lastPrinted>
  <dcterms:created xsi:type="dcterms:W3CDTF">2017-07-27T07:57:26Z</dcterms:created>
  <dcterms:modified xsi:type="dcterms:W3CDTF">2020-02-07T10:23:22Z</dcterms:modified>
</cp:coreProperties>
</file>