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45" yWindow="-15" windowWidth="17010" windowHeight="12795"/>
  </bookViews>
  <sheets>
    <sheet name="2017" sheetId="3" r:id="rId1"/>
  </sheets>
  <definedNames>
    <definedName name="_xlnm._FilterDatabase" localSheetId="0" hidden="1">'2017'!$A$7:$I$88</definedName>
    <definedName name="_xlnm.Print_Area" localSheetId="0">'2017'!$A$1:$I$88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7" i="3"/>
  <c r="E87"/>
  <c r="F31"/>
  <c r="E31"/>
  <c r="F18"/>
  <c r="E18"/>
  <c r="F15"/>
  <c r="E15"/>
  <c r="F75" l="1"/>
  <c r="E75"/>
  <c r="F84"/>
  <c r="E84"/>
  <c r="F10" l="1"/>
  <c r="F41"/>
  <c r="F88" s="1"/>
  <c r="F45"/>
  <c r="F53"/>
  <c r="F58"/>
  <c r="F62"/>
  <c r="F66"/>
  <c r="F71"/>
  <c r="F80"/>
  <c r="F32" l="1"/>
  <c r="E80"/>
  <c r="E71"/>
  <c r="E66"/>
  <c r="E62"/>
  <c r="E58"/>
  <c r="E53"/>
  <c r="E45"/>
  <c r="E41"/>
  <c r="E32"/>
  <c r="E88" s="1"/>
</calcChain>
</file>

<file path=xl/sharedStrings.xml><?xml version="1.0" encoding="utf-8"?>
<sst xmlns="http://schemas.openxmlformats.org/spreadsheetml/2006/main" count="341" uniqueCount="150">
  <si>
    <t>№ п/п</t>
  </si>
  <si>
    <t>Наименование инвестиционного проекта, программного мероприятия</t>
  </si>
  <si>
    <t>Наименование программ (федеральных, государственных, муниципальных), в рамках которых реализуется мероприятие</t>
  </si>
  <si>
    <t>Объемы финансирования, тыс. рублей</t>
  </si>
  <si>
    <t>Целевой показатель, на достижение которого направлен инвестиционный проект, мероприятие</t>
  </si>
  <si>
    <t>Ожидаемые результаты реализации инвестиционного проекта,мероприятия</t>
  </si>
  <si>
    <t>Муниципальная программа городского поселения город Лиски "Энергоэффективность и развитие энергетики"</t>
  </si>
  <si>
    <t>Повышение качества жизни населения на территории поселения</t>
  </si>
  <si>
    <t>х</t>
  </si>
  <si>
    <t xml:space="preserve">Реконструкция и строительство сетей объектов водоснабжения и водоотведения в городе Лиски </t>
  </si>
  <si>
    <t>Муниципальная программа городского поселения город Лиски "Обеспечение доступным и комфортным жильем и коммунальными услугами населения"</t>
  </si>
  <si>
    <t>уровень износа коммунальной инфраструктуры - 40 %</t>
  </si>
  <si>
    <t>увеличение доступности услуг по водоснабжению и водоотведению</t>
  </si>
  <si>
    <t>Итого по капитальному строительству или реконструкции:</t>
  </si>
  <si>
    <t>x</t>
  </si>
  <si>
    <t>удельный вес общей площади отремонтированных жилых домов к общей площади жилищного фонда-20%</t>
  </si>
  <si>
    <t>уровень износа коммунальной техники - 50%</t>
  </si>
  <si>
    <t>уровень благоустроенных дворовых территорий по отношению к общему числу дворовых территорий городского поселения город Лиски к 2020 году должен составить 50%</t>
  </si>
  <si>
    <t>Улучшение условий,повышение комфортности и благостояния населения городского поселения</t>
  </si>
  <si>
    <t>Муниципальная программа "Развитие территории поселения"</t>
  </si>
  <si>
    <t>Содержание и благоустройство территории городских кладбищ</t>
  </si>
  <si>
    <t xml:space="preserve">Текущий и косметический ремонт мемориальных сооружений </t>
  </si>
  <si>
    <t>доля градостроительных платов земельных участков, от общего колличества, включенных в программу к 2020 году должен составить 100 %</t>
  </si>
  <si>
    <t>приведение в надлежащие состояние воинских захоронений, памятников, памятных знаков</t>
  </si>
  <si>
    <t>Доля площади территории, на которые разработана документация по планировке територрии, от общей площади , включенной в программу к 2020 году дожна составить 100 %</t>
  </si>
  <si>
    <t>Формирование эффективной системы пространственного развития и административно-территориального устройства на территории городского поселения город Лиски</t>
  </si>
  <si>
    <t>Итого по прочим мероприятиям:</t>
  </si>
  <si>
    <t>ИТОГО по отрасли жилищно-коммунальное хозяйство:</t>
  </si>
  <si>
    <t>Муниципальная программа городского поселения город Лиски "Развитие транспортной системы"</t>
  </si>
  <si>
    <t>Уровень удовлетворенности населения количеством и качеством отремонтированных дорог с асфальтобетонным покрытием-70%</t>
  </si>
  <si>
    <t>Улучшение условий, повышение комфортности и благосостояния населения поселения</t>
  </si>
  <si>
    <t>Текущий ремонт автомобильных дорог общего пользования в границах поселения</t>
  </si>
  <si>
    <t>Соодержание дорог общего пользования в границах поселения</t>
  </si>
  <si>
    <t>Разметка дорожного полотна</t>
  </si>
  <si>
    <t>Число ДТП на территории городского поселения город Лиски в год - менее 100 (ед.)</t>
  </si>
  <si>
    <t>Сокращение числа ДТП на территории городского поселения город Лиски</t>
  </si>
  <si>
    <t>Поставка электроэнергии для нужд уличного освещения городского поселения город Лиски</t>
  </si>
  <si>
    <t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на территории городского поселения город Лиски 100%</t>
  </si>
  <si>
    <t>бесперебойная работа системы наружного освещения города</t>
  </si>
  <si>
    <t>Приобретение и замена ламп накаливания на энергосберегающие</t>
  </si>
  <si>
    <t>увеличение срока службы источников света</t>
  </si>
  <si>
    <t>Итого по энергетической отрасли:</t>
  </si>
  <si>
    <t xml:space="preserve">Содержание и обеспечение деятельности казенного учреждения культуры городского поселения город Лиски  «Озарение» </t>
  </si>
  <si>
    <t>Муниципальная программа "Развитие и сохранение культуры на территории городского поселения город Лиски"</t>
  </si>
  <si>
    <t>Отношение среднемесячной заработной платы работников муниципальных учреждений культуры к среднемесячной начисленной заработной плате работников, занятых в сфере экономики региона-58,5%</t>
  </si>
  <si>
    <t xml:space="preserve">Повышение уровня удовлетворенности жителей поселения качеством предоставления муниципальных услуг в муниципальных учреждениях культуры </t>
  </si>
  <si>
    <t>Реализация муниципального задания автономному учреждению городского поселения город Лиски "Городской парк культуры и отдыха"</t>
  </si>
  <si>
    <t>Уровень удовлетворенности граждан качеством предоставленных муниципальных услуг в сфере культуры-74%</t>
  </si>
  <si>
    <t>Содержание и обеспечение деятельностиказеного учреждения культуры городского поселения город Лиски "Дворец культуры"</t>
  </si>
  <si>
    <t>Организация и проведение праздничных мероприятий</t>
  </si>
  <si>
    <t>Итого по отрасли культура:</t>
  </si>
  <si>
    <t>Содержание и обеспечение деятельности учреждений физической культуры и массового спорта городского поселения город Лиски</t>
  </si>
  <si>
    <t>Муниципальная программа городского поселения город Лиски "Развитие физической культуры и спорта"</t>
  </si>
  <si>
    <t>Численность населения систематически занимающегося физической культурой и спортом-15 500,0 чел.
Раходы на осуществление части полномочий, передаваемых в бюджет муниципального района в соответствии с заключенным соглашением по ФК и спорту-100%</t>
  </si>
  <si>
    <t>Участие в районных соревнованиях, обеспечение инвентарем и формой для занятий массовым спортом.</t>
  </si>
  <si>
    <t>Расходы на осущетвление части полномочий, передаваемых в бюджет муниципального района в соотвествии с заключенным соглашением ФК и спорту</t>
  </si>
  <si>
    <t>Уровень удовлетворенности граждан качеством предоставленных муниципальных услуг в сфере физической культуры и спорта-74%</t>
  </si>
  <si>
    <t>Реализация муниципального задания автономному учреждению городского поселения город Лиски "Кристалл"</t>
  </si>
  <si>
    <t>Итого по отрасли культура и спорт :</t>
  </si>
  <si>
    <t>Содержание и обеспечение деятельности МКУ "Гражданская защита"</t>
  </si>
  <si>
    <t>Муниципальная программа городского поселения город Лиски "Гражданская защита и пожарная безопасность населения и территории Лискинского муниципального района"</t>
  </si>
  <si>
    <t>Колличество оповещаемого населения - 100 %</t>
  </si>
  <si>
    <t>Минимизация социального и экономического ущерба наносимого населению и экономике от ЧС природного и техногенного характера, пожаров и происшествий на водных объектах</t>
  </si>
  <si>
    <t>Субсидия городского поселения городского поселения город Лиски ООО "ВДПО" на содержание  ДПК</t>
  </si>
  <si>
    <t>Время реагирования на чрезвычайные ситуации - 10 минут</t>
  </si>
  <si>
    <t>Итого по отрасли защита населения от ЧС:</t>
  </si>
  <si>
    <t>Уровень удовлетворенности населения деятельностью администрации городского поселения город Лиски-100%</t>
  </si>
  <si>
    <t>Повышение уровня информированности населения о деятельности органов местного самоуправления городского поселения город Лиски</t>
  </si>
  <si>
    <t>Муниципальная программа городского поселения город Лиски "Социальная поддержка граждан"</t>
  </si>
  <si>
    <t>Оказание социальной помощи гражданам, оказавшимся в трудной жизненной ситуации</t>
  </si>
  <si>
    <t>Итого по отрасли социальная поддержка граждан:</t>
  </si>
  <si>
    <t xml:space="preserve">Финансовое обеспечение деятельности финансового отдела администрации городского поселения город Лиски </t>
  </si>
  <si>
    <t>"Управление муниципальными финансами, создание условий для эффективного и ответсвенного управления муниципальными финансами, повышение устойчивости бюджета городского поселения город Лиски"</t>
  </si>
  <si>
    <t>Доля главных распорядителей средств городского бюджета, охваченных оценкой качества управления муниципальными финансами - 100 %</t>
  </si>
  <si>
    <t>Осуществление финансирования расходов финансового отдела, обеспечивающих его функционирование.</t>
  </si>
  <si>
    <t>Управление резервным фондом администрации городского поселения город Лиски Лискинского муниципального района Воронежской области</t>
  </si>
  <si>
    <t xml:space="preserve">Удельный вес резервного фонда администрации городского поселения город Лиски Лискинского муниципального района Воронежской области в общем объеме расходов городского бюджета составляет 0,1% </t>
  </si>
  <si>
    <t>Своевременное представление бюджетных средств по нормативно-правовым актам администрации гордского поселения город Лиски Лискинского муниципального района</t>
  </si>
  <si>
    <t>Управление муниципальным долгом администрации городского поселения город Лиски Лискинского муниципального района Воронежской области</t>
  </si>
  <si>
    <t>Муниципаьный долг городского поселения город Лиски Лискинского муниципального района к годовому оъему доходов бюджета города без учета объема безвозмездных поспуплений составляет не более 100%</t>
  </si>
  <si>
    <t>Создание эффективной системы планирования и управления реализацией мероприятий муниципальной программы.</t>
  </si>
  <si>
    <t>Итого по отрасли управление муниципальными финансами:</t>
  </si>
  <si>
    <t>Оборудование муниципальных учреждений сооружениями и приспособлениями, обеспечивающими доступ инвалидов в здание и передвижение внутри</t>
  </si>
  <si>
    <t>Муниципальная программа городского поселения город Лиски "Доступная среда"</t>
  </si>
  <si>
    <t>Доля доступных для инвалидов и других маломобильных групп граждан муниципальных учреждений городского поселения город Лиски- 100%</t>
  </si>
  <si>
    <t xml:space="preserve">Повышение уровня доступности к объектам и услугам муниципальных учреждений городского поселения </t>
  </si>
  <si>
    <t>Итого по отрасли доступная среда:</t>
  </si>
  <si>
    <t>Содержание и обеспечение деятельности главы администрации</t>
  </si>
  <si>
    <t>Уровень удовлетворенности населения деятельностью администрации городского поселения город Лиски-86%</t>
  </si>
  <si>
    <t>Создание оптимальных условий для эффективного оказания услуг населению.</t>
  </si>
  <si>
    <t>Управление в сфере функций органов администрации городского поселения город Лиски</t>
  </si>
  <si>
    <t>Повышение эффективности системы муниципального управления в городском поселении город Лиски</t>
  </si>
  <si>
    <t>Обеспечение реализации муниципальных программ в сфере муниципального управления</t>
  </si>
  <si>
    <t>Всего по муниципальному управлению и гражданскому обществу:</t>
  </si>
  <si>
    <t>ВСЕГО ПО СТРАТЕГИИ</t>
  </si>
  <si>
    <t>Муниципальная программа "Муниципальное управление и гражданское общество городского поселения город Лиски"</t>
  </si>
  <si>
    <t>Срок реализации инвестиционного проекта, мероприятия</t>
  </si>
  <si>
    <t>1. Коммерческие мероприятия (инвестиционные проекты)</t>
  </si>
  <si>
    <t>1. Некоммерческая (социальная) часть</t>
  </si>
  <si>
    <t>1.1. Жилищно-коммунальное хозяйство</t>
  </si>
  <si>
    <t>1.8. Управление муниципальными финансами.</t>
  </si>
  <si>
    <t>1.9. Доступная среда.</t>
  </si>
  <si>
    <t>Капитальный ремонт дорог, тротуаров, дворовых территорий и проездов к дворовым территориям</t>
  </si>
  <si>
    <t>Капитальный ремонт дорог, тротуаров, дворовых территорий и проездов к дворовым территориям, дорожный фонд</t>
  </si>
  <si>
    <t>Уровень удовлетворенности населения количеством и качеством отремонтированных дорог с асфальтобетонным покрытием к 2020 году должен составить 95%</t>
  </si>
  <si>
    <t>Отношение среднемесячной заработной платы работников муниципальных учреждений культуры к среднемесячной начисленной заработной плате работников, занятых в сфере экономики региона-100%</t>
  </si>
  <si>
    <t>Уровень удовлетворенности граждан качеством предоставленных муниципальных услуг в сфере культуры-95%</t>
  </si>
  <si>
    <t>Численность населения систематически занимающегося физической культурой и спортом-18 900,0 чел.
Раходы на осуществление части полномочий, передаваемых в бюджет муниципального района в соответствии с заключенным соглашением по ФК и спорту-100%</t>
  </si>
  <si>
    <t>Уровень удовлетворенности граждан качеством предоставленных муниципальных услуг в сфере физической культуры и спорта-95%</t>
  </si>
  <si>
    <t>Уровень исполнения плановых назначений по расходам на реализацию подпрограммы &lt; 95</t>
  </si>
  <si>
    <t>Достигнутые значения целевых показателей</t>
  </si>
  <si>
    <t>Итого по транспортной системе:</t>
  </si>
  <si>
    <t>1.10. Муниципальное управление и гражданское общество.</t>
  </si>
  <si>
    <t>1.7. Социальная поддерка граждан.</t>
  </si>
  <si>
    <t>1.6. Защита населения от ЧС.</t>
  </si>
  <si>
    <t>1.5. Физическая культура и спорт.</t>
  </si>
  <si>
    <t>1.4. Культура.</t>
  </si>
  <si>
    <t>1.3. Энергетика.</t>
  </si>
  <si>
    <t>1.2. Транспортная система.</t>
  </si>
  <si>
    <t>Прочие мороприятия.</t>
  </si>
  <si>
    <t>Капитальные вложения, за исключением объектов капитального строительства (капитальный ремонт, оборудование).</t>
  </si>
  <si>
    <t>Мероприятия по капитальному строительству или реконструкции.</t>
  </si>
  <si>
    <t>Всего по коммерческим мероприятиям:</t>
  </si>
  <si>
    <t>Итого по капитальным вложениям, за исключением объектов капитального строительства (капитальный ремонт, оборудование и т.п.):</t>
  </si>
  <si>
    <t>Доплаты к пенсиям муниципальных служащих городского поселения город Лиски (социальное обеспечение и иные выплаты населению)</t>
  </si>
  <si>
    <t>Создание условий для обеспечения качественными услушами ЖКХ в городском поселении город Лиски</t>
  </si>
  <si>
    <t>Развитие градостроительной деятельности городского поселения город Лиски</t>
  </si>
  <si>
    <t>Реализация муниципального задания автономному учреждению городского поселения город Лиски "Лискинский музыкально-драмматический театр"</t>
  </si>
  <si>
    <t>1.11.  Формирование современной городской среды городского поселения город Лиски</t>
  </si>
  <si>
    <t>Благоустройство дворовых территорий городского поселения город Лиски</t>
  </si>
  <si>
    <t>Благоустройство общественных территорий городского поселения город Лиски</t>
  </si>
  <si>
    <t>Всего по отрасли формирование современной городской среды городского поселения город Лиски:</t>
  </si>
  <si>
    <t>Муниципальная программа "Формирование современной городской среды городского поселения город Лиски"</t>
  </si>
  <si>
    <t>План на 2018 г</t>
  </si>
  <si>
    <t>Факт за I полугодие 2018г.</t>
  </si>
  <si>
    <t>Анализ исполнения плана мероприятий по реализации Стратегии социально-экономического развития городского поселения город Лиски Лискинского муниципального района до 2020 года за I полугодие 2018 года</t>
  </si>
  <si>
    <t>Адаптация приоритетных спортивных объектов, востребованных для занятий адаптивной физической культурой и спортом инвалидов с нарушением опорно-двигательного аппарата, зрения и слуха</t>
  </si>
  <si>
    <t>Проектирование участков дорожно-уличной сети для реконструкции и нового строительства</t>
  </si>
  <si>
    <t>Установка и замена знаков дорожного движения</t>
  </si>
  <si>
    <t>Поддержка творческой деятельности и укрепление материально-технической базы муниципальных театров</t>
  </si>
  <si>
    <t>Мероприятия по благоустройству городского поселения город Лиски</t>
  </si>
  <si>
    <t>Реализация муниципального задания бюджетному учреждению городского поселения город Лиски «Коммунальное хозяйство</t>
  </si>
  <si>
    <t>Реализация муниципального задания бюджетному учреждению городского поселения город Лиски «Благоустройство города</t>
  </si>
  <si>
    <t>Подготовка проектной документации для обеспечения земельными участками, предназначенными для предоставления семьям, имеющим трех и более детей инженерной инфраструктурой в городе Лиски Лискинского муниципального района</t>
  </si>
  <si>
    <t>Обеспечение земельных участков, предназначенными для предоставления семьям, имеющим трех и более детей инженерной инфраструктурой в городе Лиски Лискинского муниципального района</t>
  </si>
  <si>
    <t>Комплекс работ по организации сбора и вывоза бытовых отходов и мусора с территории городского поселения город Лиски</t>
  </si>
  <si>
    <t>Комплекс работ по озеленению и содержанию газонно-цветниковых зон на территории  городского поселения город Лиски</t>
  </si>
  <si>
    <t>Расходы на обеспечение деятельности (оказание услуг) муниципальным учреждением (предоставление субсидий бюджетным, автономным учреждениям и иным некоммерческим организациям)</t>
  </si>
  <si>
    <t>1.12.  Развитие территории поселения</t>
  </si>
  <si>
    <t>Благоустройство  и озеленение парков и скверов городского поселения город Лиски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</si>
</sst>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4" fontId="1" fillId="3" borderId="2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center" vertical="top" wrapText="1"/>
    </xf>
    <xf numFmtId="4" fontId="2" fillId="4" borderId="2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/>
    </xf>
    <xf numFmtId="4" fontId="4" fillId="3" borderId="2" xfId="0" applyNumberFormat="1" applyFont="1" applyFill="1" applyBorder="1" applyAlignment="1">
      <alignment horizontal="center" vertical="top" wrapText="1"/>
    </xf>
    <xf numFmtId="4" fontId="2" fillId="3" borderId="2" xfId="0" applyNumberFormat="1" applyFont="1" applyFill="1" applyBorder="1" applyAlignment="1">
      <alignment horizontal="center" vertical="top" wrapText="1"/>
    </xf>
    <xf numFmtId="4" fontId="2" fillId="3" borderId="2" xfId="0" applyNumberFormat="1" applyFont="1" applyFill="1" applyBorder="1" applyAlignment="1">
      <alignment horizontal="center" vertical="top"/>
    </xf>
    <xf numFmtId="4" fontId="7" fillId="3" borderId="2" xfId="0" applyNumberFormat="1" applyFont="1" applyFill="1" applyBorder="1" applyAlignment="1">
      <alignment horizontal="center" vertical="top"/>
    </xf>
    <xf numFmtId="0" fontId="1" fillId="5" borderId="2" xfId="0" applyFont="1" applyFill="1" applyBorder="1" applyAlignment="1">
      <alignment horizontal="center" vertical="top" wrapText="1"/>
    </xf>
    <xf numFmtId="4" fontId="2" fillId="5" borderId="2" xfId="0" applyNumberFormat="1" applyFont="1" applyFill="1" applyBorder="1" applyAlignment="1">
      <alignment horizontal="center" vertical="top" wrapText="1"/>
    </xf>
    <xf numFmtId="0" fontId="0" fillId="0" borderId="2" xfId="0" applyBorder="1" applyAlignment="1"/>
    <xf numFmtId="0" fontId="1" fillId="0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4" fontId="1" fillId="0" borderId="2" xfId="0" applyNumberFormat="1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Fill="1" applyBorder="1" applyAlignment="1"/>
    <xf numFmtId="0" fontId="6" fillId="0" borderId="2" xfId="0" applyFont="1" applyBorder="1" applyAlignment="1">
      <alignment wrapText="1"/>
    </xf>
    <xf numFmtId="0" fontId="6" fillId="2" borderId="2" xfId="0" applyFont="1" applyFill="1" applyBorder="1" applyAlignment="1">
      <alignment vertical="top" wrapText="1"/>
    </xf>
    <xf numFmtId="0" fontId="2" fillId="4" borderId="2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 wrapText="1"/>
    </xf>
    <xf numFmtId="4" fontId="0" fillId="0" borderId="0" xfId="0" applyNumberFormat="1"/>
    <xf numFmtId="4" fontId="1" fillId="4" borderId="2" xfId="0" applyNumberFormat="1" applyFont="1" applyFill="1" applyBorder="1" applyAlignment="1">
      <alignment horizontal="center" vertical="top" wrapText="1"/>
    </xf>
    <xf numFmtId="0" fontId="5" fillId="4" borderId="2" xfId="0" applyFont="1" applyFill="1" applyBorder="1" applyAlignment="1">
      <alignment horizontal="center" vertical="top" wrapText="1"/>
    </xf>
    <xf numFmtId="0" fontId="7" fillId="2" borderId="2" xfId="0" applyFont="1" applyFill="1" applyBorder="1" applyAlignment="1"/>
    <xf numFmtId="0" fontId="9" fillId="3" borderId="2" xfId="0" applyFont="1" applyFill="1" applyBorder="1" applyAlignment="1">
      <alignment horizontal="center" vertical="top" wrapText="1"/>
    </xf>
    <xf numFmtId="4" fontId="4" fillId="5" borderId="2" xfId="0" applyNumberFormat="1" applyFont="1" applyFill="1" applyBorder="1" applyAlignment="1">
      <alignment horizontal="center" vertical="top" wrapText="1"/>
    </xf>
    <xf numFmtId="0" fontId="10" fillId="0" borderId="0" xfId="0" applyFont="1"/>
    <xf numFmtId="0" fontId="2" fillId="3" borderId="2" xfId="0" applyFont="1" applyFill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10" fillId="0" borderId="0" xfId="0" applyFont="1" applyFill="1"/>
    <xf numFmtId="4" fontId="6" fillId="0" borderId="2" xfId="0" applyNumberFormat="1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2" fillId="5" borderId="4" xfId="0" applyFont="1" applyFill="1" applyBorder="1" applyAlignment="1">
      <alignment horizontal="left" vertical="top" wrapText="1"/>
    </xf>
    <xf numFmtId="0" fontId="2" fillId="5" borderId="7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top" wrapText="1"/>
    </xf>
    <xf numFmtId="0" fontId="7" fillId="3" borderId="4" xfId="0" applyFont="1" applyFill="1" applyBorder="1" applyAlignment="1">
      <alignment horizontal="left" vertical="top" wrapText="1"/>
    </xf>
    <xf numFmtId="0" fontId="7" fillId="3" borderId="7" xfId="0" applyFont="1" applyFill="1" applyBorder="1" applyAlignment="1">
      <alignment horizontal="left" vertical="top" wrapText="1"/>
    </xf>
    <xf numFmtId="0" fontId="7" fillId="8" borderId="4" xfId="0" applyFont="1" applyFill="1" applyBorder="1" applyAlignment="1">
      <alignment horizontal="center"/>
    </xf>
    <xf numFmtId="0" fontId="0" fillId="8" borderId="5" xfId="0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textRotation="90" wrapText="1"/>
    </xf>
    <xf numFmtId="0" fontId="2" fillId="3" borderId="2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2" fillId="7" borderId="4" xfId="0" applyFont="1" applyFill="1" applyBorder="1" applyAlignment="1">
      <alignment horizontal="center" vertical="top" wrapText="1"/>
    </xf>
    <xf numFmtId="0" fontId="2" fillId="7" borderId="5" xfId="0" applyFont="1" applyFill="1" applyBorder="1" applyAlignment="1">
      <alignment horizontal="center" vertical="top" wrapText="1"/>
    </xf>
    <xf numFmtId="0" fontId="2" fillId="6" borderId="4" xfId="0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center" vertical="top" wrapText="1"/>
    </xf>
    <xf numFmtId="0" fontId="2" fillId="6" borderId="7" xfId="0" applyFont="1" applyFill="1" applyBorder="1" applyAlignment="1">
      <alignment horizontal="center" vertical="top" wrapText="1"/>
    </xf>
    <xf numFmtId="0" fontId="7" fillId="8" borderId="5" xfId="0" applyFont="1" applyFill="1" applyBorder="1" applyAlignment="1">
      <alignment horizontal="center"/>
    </xf>
    <xf numFmtId="0" fontId="2" fillId="8" borderId="4" xfId="0" applyFont="1" applyFill="1" applyBorder="1" applyAlignment="1">
      <alignment horizontal="center" vertical="top" wrapText="1"/>
    </xf>
    <xf numFmtId="0" fontId="2" fillId="8" borderId="5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0" fillId="0" borderId="2" xfId="0" applyBorder="1"/>
    <xf numFmtId="0" fontId="2" fillId="6" borderId="2" xfId="0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0" fontId="0" fillId="8" borderId="5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L95"/>
  <sheetViews>
    <sheetView tabSelected="1" zoomScaleSheetLayoutView="100" workbookViewId="0">
      <selection activeCell="G50" sqref="G50:I51"/>
    </sheetView>
  </sheetViews>
  <sheetFormatPr defaultRowHeight="15"/>
  <cols>
    <col min="1" max="1" width="4.28515625" customWidth="1"/>
    <col min="2" max="2" width="28.28515625" customWidth="1"/>
    <col min="3" max="3" width="10.28515625" customWidth="1"/>
    <col min="4" max="4" width="53.85546875" customWidth="1"/>
    <col min="5" max="6" width="17.5703125" customWidth="1"/>
    <col min="7" max="7" width="24.42578125" customWidth="1"/>
    <col min="8" max="9" width="23.42578125" customWidth="1"/>
    <col min="11" max="11" width="9.140625" style="41"/>
  </cols>
  <sheetData>
    <row r="3" spans="1:11">
      <c r="A3" s="55" t="s">
        <v>135</v>
      </c>
      <c r="B3" s="55"/>
      <c r="C3" s="55"/>
      <c r="D3" s="55"/>
      <c r="E3" s="55"/>
      <c r="F3" s="55"/>
      <c r="G3" s="55"/>
      <c r="H3" s="55"/>
      <c r="I3" s="55"/>
    </row>
    <row r="4" spans="1:11" ht="24.75" customHeight="1">
      <c r="A4" s="56" t="s">
        <v>0</v>
      </c>
      <c r="B4" s="56" t="s">
        <v>1</v>
      </c>
      <c r="C4" s="57" t="s">
        <v>96</v>
      </c>
      <c r="D4" s="56" t="s">
        <v>2</v>
      </c>
      <c r="E4" s="59" t="s">
        <v>3</v>
      </c>
      <c r="F4" s="60"/>
      <c r="G4" s="61" t="s">
        <v>110</v>
      </c>
      <c r="H4" s="61" t="s">
        <v>4</v>
      </c>
      <c r="I4" s="61" t="s">
        <v>5</v>
      </c>
    </row>
    <row r="5" spans="1:11" ht="30" customHeight="1">
      <c r="A5" s="56"/>
      <c r="B5" s="56"/>
      <c r="C5" s="58"/>
      <c r="D5" s="56"/>
      <c r="E5" s="56" t="s">
        <v>133</v>
      </c>
      <c r="F5" s="56" t="s">
        <v>134</v>
      </c>
      <c r="G5" s="62"/>
      <c r="H5" s="62"/>
      <c r="I5" s="62"/>
    </row>
    <row r="6" spans="1:11" ht="38.25" customHeight="1">
      <c r="A6" s="56"/>
      <c r="B6" s="56"/>
      <c r="C6" s="58"/>
      <c r="D6" s="56"/>
      <c r="E6" s="56"/>
      <c r="F6" s="56"/>
      <c r="G6" s="62"/>
      <c r="H6" s="62"/>
      <c r="I6" s="62"/>
    </row>
    <row r="7" spans="1:11">
      <c r="A7" s="1">
        <v>1</v>
      </c>
      <c r="B7" s="1">
        <v>2</v>
      </c>
      <c r="C7" s="1">
        <v>3</v>
      </c>
      <c r="D7" s="1">
        <v>4</v>
      </c>
      <c r="E7" s="1"/>
      <c r="F7" s="1"/>
      <c r="G7" s="1">
        <v>7</v>
      </c>
      <c r="H7" s="1">
        <v>8</v>
      </c>
      <c r="I7" s="1">
        <v>9</v>
      </c>
    </row>
    <row r="8" spans="1:11" ht="15" customHeight="1">
      <c r="A8" s="73" t="s">
        <v>97</v>
      </c>
      <c r="B8" s="74"/>
      <c r="C8" s="74"/>
      <c r="D8" s="74"/>
      <c r="E8" s="74"/>
      <c r="F8" s="74"/>
      <c r="G8" s="74"/>
      <c r="H8" s="74"/>
      <c r="I8" s="74"/>
    </row>
    <row r="9" spans="1:11">
      <c r="A9" s="22"/>
      <c r="B9" s="18"/>
      <c r="C9" s="2">
        <v>2018</v>
      </c>
      <c r="D9" s="19"/>
      <c r="E9" s="3">
        <v>0</v>
      </c>
      <c r="F9" s="3">
        <v>0</v>
      </c>
      <c r="G9" s="3"/>
      <c r="H9" s="20"/>
      <c r="I9" s="20"/>
    </row>
    <row r="10" spans="1:11" ht="30.75" customHeight="1">
      <c r="A10" s="63" t="s">
        <v>122</v>
      </c>
      <c r="B10" s="63"/>
      <c r="C10" s="4">
        <v>2018</v>
      </c>
      <c r="D10" s="28" t="s">
        <v>8</v>
      </c>
      <c r="E10" s="5">
        <v>0</v>
      </c>
      <c r="F10" s="5">
        <f t="shared" ref="F10" si="0">SUM(F9)</f>
        <v>0</v>
      </c>
      <c r="G10" s="5"/>
      <c r="H10" s="28" t="s">
        <v>8</v>
      </c>
      <c r="I10" s="28" t="s">
        <v>8</v>
      </c>
    </row>
    <row r="11" spans="1:11" ht="15" customHeight="1">
      <c r="A11" s="73" t="s">
        <v>98</v>
      </c>
      <c r="B11" s="74"/>
      <c r="C11" s="74"/>
      <c r="D11" s="74"/>
      <c r="E11" s="74"/>
      <c r="F11" s="74"/>
      <c r="G11" s="74"/>
      <c r="H11" s="74"/>
      <c r="I11" s="74"/>
    </row>
    <row r="12" spans="1:11" ht="15" customHeight="1">
      <c r="A12" s="75" t="s">
        <v>99</v>
      </c>
      <c r="B12" s="74"/>
      <c r="C12" s="74"/>
      <c r="D12" s="74"/>
      <c r="E12" s="74"/>
      <c r="F12" s="74"/>
      <c r="G12" s="74"/>
      <c r="H12" s="74"/>
      <c r="I12" s="74"/>
      <c r="J12" s="39"/>
    </row>
    <row r="13" spans="1:11" ht="15" customHeight="1">
      <c r="A13" s="76" t="s">
        <v>121</v>
      </c>
      <c r="B13" s="74"/>
      <c r="C13" s="74"/>
      <c r="D13" s="74"/>
      <c r="E13" s="74"/>
      <c r="F13" s="74"/>
      <c r="G13" s="74"/>
      <c r="H13" s="74"/>
      <c r="I13" s="74"/>
    </row>
    <row r="14" spans="1:11" ht="97.5" customHeight="1">
      <c r="A14" s="22"/>
      <c r="B14" s="18" t="s">
        <v>9</v>
      </c>
      <c r="C14" s="6">
        <v>2018</v>
      </c>
      <c r="D14" s="19" t="s">
        <v>10</v>
      </c>
      <c r="E14" s="40">
        <v>40961.5</v>
      </c>
      <c r="F14" s="40">
        <v>29657.1</v>
      </c>
      <c r="G14" s="46" t="s">
        <v>66</v>
      </c>
      <c r="H14" s="20" t="s">
        <v>11</v>
      </c>
      <c r="I14" s="20" t="s">
        <v>12</v>
      </c>
    </row>
    <row r="15" spans="1:11" ht="33" customHeight="1">
      <c r="A15" s="64" t="s">
        <v>13</v>
      </c>
      <c r="B15" s="64"/>
      <c r="C15" s="7">
        <v>2018</v>
      </c>
      <c r="D15" s="32" t="s">
        <v>8</v>
      </c>
      <c r="E15" s="8">
        <f>E14</f>
        <v>40961.5</v>
      </c>
      <c r="F15" s="8">
        <f>F14</f>
        <v>29657.1</v>
      </c>
      <c r="G15" s="33" t="s">
        <v>14</v>
      </c>
      <c r="H15" s="33" t="s">
        <v>14</v>
      </c>
      <c r="I15" s="33" t="s">
        <v>14</v>
      </c>
    </row>
    <row r="16" spans="1:11" s="37" customFormat="1" ht="15" customHeight="1">
      <c r="A16" s="76" t="s">
        <v>120</v>
      </c>
      <c r="B16" s="74"/>
      <c r="C16" s="74"/>
      <c r="D16" s="74"/>
      <c r="E16" s="74"/>
      <c r="F16" s="74"/>
      <c r="G16" s="74"/>
      <c r="H16" s="74"/>
      <c r="I16" s="74"/>
      <c r="K16" s="42"/>
    </row>
    <row r="17" spans="1:11" s="37" customFormat="1" ht="57" customHeight="1">
      <c r="A17" s="45"/>
      <c r="B17" s="18" t="s">
        <v>125</v>
      </c>
      <c r="C17" s="9">
        <v>2018</v>
      </c>
      <c r="D17" s="19" t="s">
        <v>10</v>
      </c>
      <c r="E17" s="40">
        <v>950</v>
      </c>
      <c r="F17" s="40">
        <v>156.30000000000001</v>
      </c>
      <c r="G17" s="20" t="s">
        <v>15</v>
      </c>
      <c r="H17" s="20" t="s">
        <v>16</v>
      </c>
      <c r="I17" s="20" t="s">
        <v>7</v>
      </c>
      <c r="K17" s="42"/>
    </row>
    <row r="18" spans="1:11" ht="75.75" customHeight="1">
      <c r="A18" s="64" t="s">
        <v>123</v>
      </c>
      <c r="B18" s="64"/>
      <c r="C18" s="7">
        <v>2018</v>
      </c>
      <c r="D18" s="27" t="s">
        <v>8</v>
      </c>
      <c r="E18" s="8">
        <f>E17</f>
        <v>950</v>
      </c>
      <c r="F18" s="8">
        <f>F17</f>
        <v>156.30000000000001</v>
      </c>
      <c r="G18" s="33" t="s">
        <v>14</v>
      </c>
      <c r="H18" s="27" t="s">
        <v>8</v>
      </c>
      <c r="I18" s="27" t="s">
        <v>14</v>
      </c>
    </row>
    <row r="19" spans="1:11" ht="23.25" customHeight="1">
      <c r="A19" s="65" t="s">
        <v>119</v>
      </c>
      <c r="B19" s="66"/>
      <c r="C19" s="66"/>
      <c r="D19" s="66"/>
      <c r="E19" s="66"/>
      <c r="F19" s="66"/>
      <c r="G19" s="66"/>
      <c r="H19" s="66"/>
      <c r="I19" s="66"/>
    </row>
    <row r="20" spans="1:11" s="37" customFormat="1" ht="37.5" customHeight="1">
      <c r="A20" s="45"/>
      <c r="B20" s="17" t="s">
        <v>140</v>
      </c>
      <c r="C20" s="9">
        <v>2018</v>
      </c>
      <c r="D20" s="19" t="s">
        <v>10</v>
      </c>
      <c r="E20" s="40">
        <v>8550</v>
      </c>
      <c r="F20" s="40">
        <v>2121.8000000000002</v>
      </c>
      <c r="G20" s="20" t="s">
        <v>17</v>
      </c>
      <c r="H20" s="20" t="s">
        <v>17</v>
      </c>
      <c r="I20" s="20" t="s">
        <v>18</v>
      </c>
      <c r="K20" s="42"/>
    </row>
    <row r="21" spans="1:11" s="37" customFormat="1" ht="37.5" customHeight="1">
      <c r="A21" s="45"/>
      <c r="B21" s="17" t="s">
        <v>141</v>
      </c>
      <c r="C21" s="9">
        <v>2018</v>
      </c>
      <c r="D21" s="19" t="s">
        <v>10</v>
      </c>
      <c r="E21" s="40">
        <v>5285.8</v>
      </c>
      <c r="F21" s="40">
        <v>2582.5</v>
      </c>
      <c r="G21" s="20" t="s">
        <v>17</v>
      </c>
      <c r="H21" s="20" t="s">
        <v>17</v>
      </c>
      <c r="I21" s="20" t="s">
        <v>18</v>
      </c>
      <c r="K21" s="42"/>
    </row>
    <row r="22" spans="1:11" ht="78.75">
      <c r="A22" s="17"/>
      <c r="B22" s="17" t="s">
        <v>142</v>
      </c>
      <c r="C22" s="9">
        <v>2018</v>
      </c>
      <c r="D22" s="19" t="s">
        <v>10</v>
      </c>
      <c r="E22" s="40">
        <v>1467</v>
      </c>
      <c r="F22" s="40">
        <v>1055.8</v>
      </c>
      <c r="G22" s="20" t="s">
        <v>17</v>
      </c>
      <c r="H22" s="20" t="s">
        <v>17</v>
      </c>
      <c r="I22" s="20" t="s">
        <v>18</v>
      </c>
    </row>
    <row r="23" spans="1:11" ht="127.5" customHeight="1">
      <c r="A23" s="17"/>
      <c r="B23" s="17" t="s">
        <v>143</v>
      </c>
      <c r="C23" s="9">
        <v>2018</v>
      </c>
      <c r="D23" s="19" t="s">
        <v>10</v>
      </c>
      <c r="E23" s="40">
        <v>3655</v>
      </c>
      <c r="F23" s="40">
        <v>3624.6</v>
      </c>
      <c r="G23" s="20" t="s">
        <v>17</v>
      </c>
      <c r="H23" s="20" t="s">
        <v>17</v>
      </c>
      <c r="I23" s="20" t="s">
        <v>18</v>
      </c>
    </row>
    <row r="24" spans="1:11" ht="99.75" customHeight="1">
      <c r="A24" s="17"/>
      <c r="B24" s="17" t="s">
        <v>144</v>
      </c>
      <c r="C24" s="9">
        <v>2018</v>
      </c>
      <c r="D24" s="19" t="s">
        <v>10</v>
      </c>
      <c r="E24" s="40">
        <v>6944</v>
      </c>
      <c r="F24" s="40"/>
      <c r="G24" s="20" t="s">
        <v>17</v>
      </c>
      <c r="H24" s="20" t="s">
        <v>17</v>
      </c>
      <c r="I24" s="20" t="s">
        <v>18</v>
      </c>
    </row>
    <row r="25" spans="1:11" ht="99.75" customHeight="1">
      <c r="A25" s="17"/>
      <c r="B25" s="17" t="s">
        <v>145</v>
      </c>
      <c r="C25" s="9">
        <v>2018</v>
      </c>
      <c r="D25" s="19" t="s">
        <v>10</v>
      </c>
      <c r="E25" s="40">
        <v>21471</v>
      </c>
      <c r="F25" s="40">
        <v>10943</v>
      </c>
      <c r="G25" s="20" t="s">
        <v>17</v>
      </c>
      <c r="H25" s="20" t="s">
        <v>17</v>
      </c>
      <c r="I25" s="20" t="s">
        <v>18</v>
      </c>
    </row>
    <row r="26" spans="1:11" ht="99.75" customHeight="1">
      <c r="A26" s="17"/>
      <c r="B26" s="17" t="s">
        <v>146</v>
      </c>
      <c r="C26" s="9">
        <v>2018</v>
      </c>
      <c r="D26" s="19" t="s">
        <v>10</v>
      </c>
      <c r="E26" s="40">
        <v>10097</v>
      </c>
      <c r="F26" s="40">
        <v>2600.4</v>
      </c>
      <c r="G26" s="20" t="s">
        <v>17</v>
      </c>
      <c r="H26" s="20" t="s">
        <v>17</v>
      </c>
      <c r="I26" s="20" t="s">
        <v>18</v>
      </c>
    </row>
    <row r="27" spans="1:11" ht="70.5" customHeight="1">
      <c r="A27" s="22"/>
      <c r="B27" s="17" t="s">
        <v>20</v>
      </c>
      <c r="C27" s="6">
        <v>2018</v>
      </c>
      <c r="D27" s="19" t="s">
        <v>10</v>
      </c>
      <c r="E27" s="40">
        <v>450</v>
      </c>
      <c r="F27" s="40">
        <v>413.4</v>
      </c>
      <c r="G27" s="20" t="s">
        <v>17</v>
      </c>
      <c r="H27" s="20" t="s">
        <v>22</v>
      </c>
      <c r="I27" s="20" t="s">
        <v>23</v>
      </c>
    </row>
    <row r="28" spans="1:11" ht="109.5" customHeight="1">
      <c r="A28" s="22"/>
      <c r="B28" s="17" t="s">
        <v>147</v>
      </c>
      <c r="C28" s="6">
        <v>2018</v>
      </c>
      <c r="D28" s="19" t="s">
        <v>10</v>
      </c>
      <c r="E28" s="40">
        <v>850</v>
      </c>
      <c r="F28" s="40">
        <v>682.2</v>
      </c>
      <c r="G28" s="20" t="s">
        <v>17</v>
      </c>
      <c r="H28" s="20" t="s">
        <v>22</v>
      </c>
      <c r="I28" s="20" t="s">
        <v>23</v>
      </c>
    </row>
    <row r="29" spans="1:11" ht="66.75" customHeight="1">
      <c r="A29" s="22"/>
      <c r="B29" s="17" t="s">
        <v>21</v>
      </c>
      <c r="C29" s="6">
        <v>2018</v>
      </c>
      <c r="D29" s="19" t="s">
        <v>10</v>
      </c>
      <c r="E29" s="40">
        <v>30</v>
      </c>
      <c r="F29" s="40">
        <v>30</v>
      </c>
      <c r="G29" s="20" t="s">
        <v>17</v>
      </c>
      <c r="H29" s="20" t="s">
        <v>22</v>
      </c>
      <c r="I29" s="20" t="s">
        <v>23</v>
      </c>
    </row>
    <row r="30" spans="1:11" ht="78.75">
      <c r="A30" s="22"/>
      <c r="B30" s="17" t="s">
        <v>126</v>
      </c>
      <c r="C30" s="6">
        <v>2018</v>
      </c>
      <c r="D30" s="19" t="s">
        <v>10</v>
      </c>
      <c r="E30" s="40">
        <v>1200</v>
      </c>
      <c r="F30" s="40">
        <v>145.69999999999999</v>
      </c>
      <c r="G30" s="20"/>
      <c r="H30" s="20" t="s">
        <v>24</v>
      </c>
      <c r="I30" s="20" t="s">
        <v>25</v>
      </c>
    </row>
    <row r="31" spans="1:11" ht="25.5" customHeight="1">
      <c r="A31" s="64" t="s">
        <v>26</v>
      </c>
      <c r="B31" s="64"/>
      <c r="C31" s="7">
        <v>2018</v>
      </c>
      <c r="D31" s="27" t="s">
        <v>8</v>
      </c>
      <c r="E31" s="8">
        <f>SUM(E20:E30)</f>
        <v>59999.8</v>
      </c>
      <c r="F31" s="8">
        <f>SUM(F20:F30)</f>
        <v>24199.400000000005</v>
      </c>
      <c r="G31" s="33" t="s">
        <v>14</v>
      </c>
      <c r="H31" s="27" t="s">
        <v>8</v>
      </c>
      <c r="I31" s="27" t="s">
        <v>14</v>
      </c>
    </row>
    <row r="32" spans="1:11" ht="35.25" customHeight="1">
      <c r="A32" s="63" t="s">
        <v>27</v>
      </c>
      <c r="B32" s="63"/>
      <c r="C32" s="4">
        <v>2018</v>
      </c>
      <c r="D32" s="28" t="s">
        <v>8</v>
      </c>
      <c r="E32" s="10">
        <f>E15+E18+E31</f>
        <v>101911.3</v>
      </c>
      <c r="F32" s="10">
        <f>F15+F18+F31</f>
        <v>54012.800000000003</v>
      </c>
      <c r="G32" s="38" t="s">
        <v>8</v>
      </c>
      <c r="H32" s="28" t="s">
        <v>8</v>
      </c>
      <c r="I32" s="28" t="s">
        <v>14</v>
      </c>
    </row>
    <row r="33" spans="1:9" ht="15" customHeight="1">
      <c r="A33" s="67" t="s">
        <v>118</v>
      </c>
      <c r="B33" s="68"/>
      <c r="C33" s="68"/>
      <c r="D33" s="68"/>
      <c r="E33" s="68"/>
      <c r="F33" s="68"/>
      <c r="G33" s="68"/>
      <c r="H33" s="68"/>
      <c r="I33" s="69"/>
    </row>
    <row r="34" spans="1:9" ht="67.5">
      <c r="A34" s="22"/>
      <c r="B34" s="21" t="s">
        <v>102</v>
      </c>
      <c r="C34" s="2">
        <v>2018</v>
      </c>
      <c r="D34" s="19" t="s">
        <v>28</v>
      </c>
      <c r="E34" s="40">
        <v>60200.1</v>
      </c>
      <c r="F34" s="40">
        <v>9168.7999999999993</v>
      </c>
      <c r="G34" s="20" t="s">
        <v>104</v>
      </c>
      <c r="H34" s="20" t="s">
        <v>29</v>
      </c>
      <c r="I34" s="20" t="s">
        <v>30</v>
      </c>
    </row>
    <row r="35" spans="1:9" ht="67.5">
      <c r="A35" s="22"/>
      <c r="B35" s="21" t="s">
        <v>103</v>
      </c>
      <c r="C35" s="2">
        <v>2018</v>
      </c>
      <c r="D35" s="19" t="s">
        <v>28</v>
      </c>
      <c r="E35" s="40">
        <v>9580.7999999999993</v>
      </c>
      <c r="F35" s="40">
        <v>0</v>
      </c>
      <c r="G35" s="20" t="s">
        <v>104</v>
      </c>
      <c r="H35" s="20" t="s">
        <v>29</v>
      </c>
      <c r="I35" s="20" t="s">
        <v>30</v>
      </c>
    </row>
    <row r="36" spans="1:9" ht="67.5">
      <c r="A36" s="22"/>
      <c r="B36" s="21" t="s">
        <v>137</v>
      </c>
      <c r="C36" s="2">
        <v>2018</v>
      </c>
      <c r="D36" s="19" t="s">
        <v>28</v>
      </c>
      <c r="E36" s="40">
        <v>8153.5</v>
      </c>
      <c r="F36" s="40">
        <v>1805.4</v>
      </c>
      <c r="G36" s="20" t="s">
        <v>104</v>
      </c>
      <c r="H36" s="20" t="s">
        <v>29</v>
      </c>
      <c r="I36" s="20" t="s">
        <v>30</v>
      </c>
    </row>
    <row r="37" spans="1:9" ht="67.5">
      <c r="A37" s="22"/>
      <c r="B37" s="21" t="s">
        <v>31</v>
      </c>
      <c r="C37" s="2">
        <v>2018</v>
      </c>
      <c r="D37" s="19" t="s">
        <v>28</v>
      </c>
      <c r="E37" s="40">
        <v>31985.599999999999</v>
      </c>
      <c r="F37" s="40">
        <v>20548.099999999999</v>
      </c>
      <c r="G37" s="20" t="s">
        <v>104</v>
      </c>
      <c r="H37" s="20" t="s">
        <v>29</v>
      </c>
      <c r="I37" s="20" t="s">
        <v>30</v>
      </c>
    </row>
    <row r="38" spans="1:9" ht="67.5">
      <c r="A38" s="22"/>
      <c r="B38" s="23" t="s">
        <v>32</v>
      </c>
      <c r="C38" s="2">
        <v>2018</v>
      </c>
      <c r="D38" s="19" t="s">
        <v>28</v>
      </c>
      <c r="E38" s="40">
        <v>12425.1</v>
      </c>
      <c r="F38" s="40">
        <v>5944.1</v>
      </c>
      <c r="G38" s="20" t="s">
        <v>104</v>
      </c>
      <c r="H38" s="20" t="s">
        <v>29</v>
      </c>
      <c r="I38" s="20" t="s">
        <v>30</v>
      </c>
    </row>
    <row r="39" spans="1:9" ht="67.5">
      <c r="A39" s="22"/>
      <c r="B39" s="23" t="s">
        <v>33</v>
      </c>
      <c r="C39" s="2">
        <v>2018</v>
      </c>
      <c r="D39" s="19" t="s">
        <v>28</v>
      </c>
      <c r="E39" s="40">
        <v>2500</v>
      </c>
      <c r="F39" s="40">
        <v>1280</v>
      </c>
      <c r="G39" s="20" t="s">
        <v>104</v>
      </c>
      <c r="H39" s="20" t="s">
        <v>29</v>
      </c>
      <c r="I39" s="20" t="s">
        <v>30</v>
      </c>
    </row>
    <row r="40" spans="1:9" ht="67.5">
      <c r="A40" s="22"/>
      <c r="B40" s="23" t="s">
        <v>138</v>
      </c>
      <c r="C40" s="2">
        <v>2018</v>
      </c>
      <c r="D40" s="19" t="s">
        <v>28</v>
      </c>
      <c r="E40" s="40">
        <v>500</v>
      </c>
      <c r="F40" s="40">
        <v>0</v>
      </c>
      <c r="G40" s="20" t="s">
        <v>104</v>
      </c>
      <c r="H40" s="20" t="s">
        <v>34</v>
      </c>
      <c r="I40" s="20" t="s">
        <v>35</v>
      </c>
    </row>
    <row r="41" spans="1:9" ht="28.5" customHeight="1">
      <c r="A41" s="63" t="s">
        <v>111</v>
      </c>
      <c r="B41" s="63"/>
      <c r="C41" s="4">
        <v>2018</v>
      </c>
      <c r="D41" s="29" t="s">
        <v>8</v>
      </c>
      <c r="E41" s="11">
        <f>SUM(E34:E40)</f>
        <v>125345.1</v>
      </c>
      <c r="F41" s="11">
        <f>SUM(F34:F40)</f>
        <v>38746.399999999994</v>
      </c>
      <c r="G41" s="38" t="s">
        <v>8</v>
      </c>
      <c r="H41" s="29" t="s">
        <v>8</v>
      </c>
      <c r="I41" s="29" t="s">
        <v>8</v>
      </c>
    </row>
    <row r="42" spans="1:9">
      <c r="A42" s="53" t="s">
        <v>117</v>
      </c>
      <c r="B42" s="70"/>
      <c r="C42" s="70"/>
      <c r="D42" s="70"/>
      <c r="E42" s="70"/>
      <c r="F42" s="70"/>
      <c r="G42" s="70"/>
      <c r="H42" s="70"/>
      <c r="I42" s="70"/>
    </row>
    <row r="43" spans="1:9" ht="101.25">
      <c r="A43" s="24"/>
      <c r="B43" s="21" t="s">
        <v>36</v>
      </c>
      <c r="C43" s="2">
        <v>2018</v>
      </c>
      <c r="D43" s="19" t="s">
        <v>6</v>
      </c>
      <c r="E43" s="40">
        <v>7800</v>
      </c>
      <c r="F43" s="40">
        <v>4793.1000000000004</v>
      </c>
      <c r="G43" s="20" t="s">
        <v>37</v>
      </c>
      <c r="H43" s="20" t="s">
        <v>37</v>
      </c>
      <c r="I43" s="20" t="s">
        <v>38</v>
      </c>
    </row>
    <row r="44" spans="1:9" ht="101.25">
      <c r="A44" s="25"/>
      <c r="B44" s="21" t="s">
        <v>39</v>
      </c>
      <c r="C44" s="2">
        <v>2018</v>
      </c>
      <c r="D44" s="19" t="s">
        <v>6</v>
      </c>
      <c r="E44" s="40">
        <v>250</v>
      </c>
      <c r="F44" s="40">
        <v>150</v>
      </c>
      <c r="G44" s="20" t="s">
        <v>37</v>
      </c>
      <c r="H44" s="20" t="s">
        <v>37</v>
      </c>
      <c r="I44" s="20" t="s">
        <v>40</v>
      </c>
    </row>
    <row r="45" spans="1:9" ht="28.5" customHeight="1">
      <c r="A45" s="49" t="s">
        <v>41</v>
      </c>
      <c r="B45" s="50"/>
      <c r="C45" s="4">
        <v>2018</v>
      </c>
      <c r="D45" s="29" t="s">
        <v>8</v>
      </c>
      <c r="E45" s="11">
        <f>SUM(E43:E44)</f>
        <v>8050</v>
      </c>
      <c r="F45" s="11">
        <f>SUM(F43:F44)</f>
        <v>4943.1000000000004</v>
      </c>
      <c r="G45" s="38" t="s">
        <v>8</v>
      </c>
      <c r="H45" s="29" t="s">
        <v>8</v>
      </c>
      <c r="I45" s="29" t="s">
        <v>14</v>
      </c>
    </row>
    <row r="46" spans="1:9" ht="25.5" customHeight="1">
      <c r="A46" s="71" t="s">
        <v>116</v>
      </c>
      <c r="B46" s="72"/>
      <c r="C46" s="72"/>
      <c r="D46" s="72"/>
      <c r="E46" s="72"/>
      <c r="F46" s="72"/>
      <c r="G46" s="72"/>
      <c r="H46" s="72"/>
      <c r="I46" s="72"/>
    </row>
    <row r="47" spans="1:9" ht="78.75">
      <c r="A47" s="22"/>
      <c r="B47" s="18" t="s">
        <v>42</v>
      </c>
      <c r="C47" s="2">
        <v>2018</v>
      </c>
      <c r="D47" s="21" t="s">
        <v>43</v>
      </c>
      <c r="E47" s="40">
        <v>2679</v>
      </c>
      <c r="F47" s="40">
        <v>1163.5999999999999</v>
      </c>
      <c r="G47" s="20" t="s">
        <v>105</v>
      </c>
      <c r="H47" s="20" t="s">
        <v>44</v>
      </c>
      <c r="I47" s="20" t="s">
        <v>45</v>
      </c>
    </row>
    <row r="48" spans="1:9" ht="78.75">
      <c r="A48" s="22"/>
      <c r="B48" s="18" t="s">
        <v>46</v>
      </c>
      <c r="C48" s="2">
        <v>2018</v>
      </c>
      <c r="D48" s="21" t="s">
        <v>43</v>
      </c>
      <c r="E48" s="40">
        <v>1146</v>
      </c>
      <c r="F48" s="40">
        <v>376</v>
      </c>
      <c r="G48" s="20" t="s">
        <v>106</v>
      </c>
      <c r="H48" s="20" t="s">
        <v>47</v>
      </c>
      <c r="I48" s="20" t="s">
        <v>45</v>
      </c>
    </row>
    <row r="49" spans="1:9" ht="78.75">
      <c r="A49" s="22"/>
      <c r="B49" s="18" t="s">
        <v>48</v>
      </c>
      <c r="C49" s="2">
        <v>2018</v>
      </c>
      <c r="D49" s="21" t="s">
        <v>43</v>
      </c>
      <c r="E49" s="40">
        <v>17260</v>
      </c>
      <c r="F49" s="40">
        <v>8582.5</v>
      </c>
      <c r="G49" s="20" t="s">
        <v>106</v>
      </c>
      <c r="H49" s="20" t="s">
        <v>47</v>
      </c>
      <c r="I49" s="20" t="s">
        <v>45</v>
      </c>
    </row>
    <row r="50" spans="1:9" ht="78.75">
      <c r="A50" s="22"/>
      <c r="B50" s="18" t="s">
        <v>127</v>
      </c>
      <c r="C50" s="2">
        <v>2018</v>
      </c>
      <c r="D50" s="21" t="s">
        <v>43</v>
      </c>
      <c r="E50" s="40">
        <v>2280</v>
      </c>
      <c r="F50" s="40">
        <v>690.8</v>
      </c>
      <c r="G50" s="20" t="s">
        <v>106</v>
      </c>
      <c r="H50" s="20" t="s">
        <v>47</v>
      </c>
      <c r="I50" s="20" t="s">
        <v>45</v>
      </c>
    </row>
    <row r="51" spans="1:9" ht="57" customHeight="1">
      <c r="A51" s="22"/>
      <c r="B51" s="18" t="s">
        <v>139</v>
      </c>
      <c r="C51" s="2">
        <v>2018</v>
      </c>
      <c r="D51" s="21" t="s">
        <v>43</v>
      </c>
      <c r="E51" s="40">
        <v>592.70000000000005</v>
      </c>
      <c r="F51" s="40">
        <v>0</v>
      </c>
      <c r="G51" s="20" t="s">
        <v>106</v>
      </c>
      <c r="H51" s="20" t="s">
        <v>47</v>
      </c>
      <c r="I51" s="20" t="s">
        <v>45</v>
      </c>
    </row>
    <row r="52" spans="1:9" ht="78.75">
      <c r="A52" s="22"/>
      <c r="B52" s="23" t="s">
        <v>49</v>
      </c>
      <c r="C52" s="2">
        <v>2018</v>
      </c>
      <c r="D52" s="21" t="s">
        <v>43</v>
      </c>
      <c r="E52" s="40">
        <v>700</v>
      </c>
      <c r="F52" s="40">
        <v>3</v>
      </c>
      <c r="G52" s="20" t="s">
        <v>106</v>
      </c>
      <c r="H52" s="20" t="s">
        <v>47</v>
      </c>
      <c r="I52" s="20" t="s">
        <v>45</v>
      </c>
    </row>
    <row r="53" spans="1:9" ht="25.5" customHeight="1">
      <c r="A53" s="63" t="s">
        <v>50</v>
      </c>
      <c r="B53" s="63"/>
      <c r="C53" s="4">
        <v>2018</v>
      </c>
      <c r="D53" s="29" t="s">
        <v>8</v>
      </c>
      <c r="E53" s="11">
        <f>SUM(E47:E52)</f>
        <v>24657.7</v>
      </c>
      <c r="F53" s="11">
        <f t="shared" ref="F53" si="1">SUM(F47:F52)</f>
        <v>10815.9</v>
      </c>
      <c r="G53" s="38" t="s">
        <v>8</v>
      </c>
      <c r="H53" s="29" t="s">
        <v>8</v>
      </c>
      <c r="I53" s="29" t="s">
        <v>14</v>
      </c>
    </row>
    <row r="54" spans="1:9" ht="15" customHeight="1">
      <c r="A54" s="71" t="s">
        <v>115</v>
      </c>
      <c r="B54" s="72"/>
      <c r="C54" s="72"/>
      <c r="D54" s="72"/>
      <c r="E54" s="72"/>
      <c r="F54" s="72"/>
      <c r="G54" s="72"/>
      <c r="H54" s="72"/>
      <c r="I54" s="72"/>
    </row>
    <row r="55" spans="1:9" ht="123.75">
      <c r="A55" s="22"/>
      <c r="B55" s="21" t="s">
        <v>51</v>
      </c>
      <c r="C55" s="2">
        <v>2018</v>
      </c>
      <c r="D55" s="19" t="s">
        <v>52</v>
      </c>
      <c r="E55" s="40">
        <v>16575</v>
      </c>
      <c r="F55" s="40">
        <v>6723.6</v>
      </c>
      <c r="G55" s="20" t="s">
        <v>107</v>
      </c>
      <c r="H55" s="20" t="s">
        <v>53</v>
      </c>
      <c r="I55" s="20" t="s">
        <v>54</v>
      </c>
    </row>
    <row r="56" spans="1:9" ht="82.5" customHeight="1">
      <c r="A56" s="22"/>
      <c r="B56" s="21" t="s">
        <v>55</v>
      </c>
      <c r="C56" s="2">
        <v>2018</v>
      </c>
      <c r="D56" s="19" t="s">
        <v>52</v>
      </c>
      <c r="E56" s="40">
        <v>982</v>
      </c>
      <c r="F56" s="40">
        <v>210.1</v>
      </c>
      <c r="G56" s="20" t="s">
        <v>108</v>
      </c>
      <c r="H56" s="20" t="s">
        <v>56</v>
      </c>
      <c r="I56" s="20" t="s">
        <v>54</v>
      </c>
    </row>
    <row r="57" spans="1:9" ht="67.5">
      <c r="A57" s="22"/>
      <c r="B57" s="21" t="s">
        <v>57</v>
      </c>
      <c r="C57" s="2">
        <v>2018</v>
      </c>
      <c r="D57" s="19" t="s">
        <v>52</v>
      </c>
      <c r="E57" s="40">
        <v>6000</v>
      </c>
      <c r="F57" s="40">
        <v>2860.7</v>
      </c>
      <c r="G57" s="20" t="s">
        <v>108</v>
      </c>
      <c r="H57" s="20" t="s">
        <v>56</v>
      </c>
      <c r="I57" s="20" t="s">
        <v>54</v>
      </c>
    </row>
    <row r="58" spans="1:9" ht="25.5" customHeight="1">
      <c r="A58" s="63" t="s">
        <v>58</v>
      </c>
      <c r="B58" s="63"/>
      <c r="C58" s="4">
        <v>2018</v>
      </c>
      <c r="D58" s="29" t="s">
        <v>8</v>
      </c>
      <c r="E58" s="11">
        <f>SUM(E55:E57)</f>
        <v>23557</v>
      </c>
      <c r="F58" s="11">
        <f t="shared" ref="F58" si="2">SUM(F55:F57)</f>
        <v>9794.4000000000015</v>
      </c>
      <c r="G58" s="38" t="s">
        <v>8</v>
      </c>
      <c r="H58" s="29" t="s">
        <v>8</v>
      </c>
      <c r="I58" s="29" t="s">
        <v>8</v>
      </c>
    </row>
    <row r="59" spans="1:9" ht="15" customHeight="1">
      <c r="A59" s="71" t="s">
        <v>114</v>
      </c>
      <c r="B59" s="72"/>
      <c r="C59" s="72"/>
      <c r="D59" s="72"/>
      <c r="E59" s="72"/>
      <c r="F59" s="72"/>
      <c r="G59" s="72"/>
      <c r="H59" s="72"/>
      <c r="I59" s="72"/>
    </row>
    <row r="60" spans="1:9" ht="78.75">
      <c r="A60" s="22"/>
      <c r="B60" s="21" t="s">
        <v>59</v>
      </c>
      <c r="C60" s="2">
        <v>2018</v>
      </c>
      <c r="D60" s="19" t="s">
        <v>60</v>
      </c>
      <c r="E60" s="40">
        <v>12267.8</v>
      </c>
      <c r="F60" s="40">
        <v>5969.5</v>
      </c>
      <c r="G60" s="20" t="s">
        <v>61</v>
      </c>
      <c r="H60" s="20" t="s">
        <v>61</v>
      </c>
      <c r="I60" s="20" t="s">
        <v>62</v>
      </c>
    </row>
    <row r="61" spans="1:9" ht="78.75">
      <c r="A61" s="16"/>
      <c r="B61" s="23" t="s">
        <v>63</v>
      </c>
      <c r="C61" s="2">
        <v>2018</v>
      </c>
      <c r="D61" s="19" t="s">
        <v>60</v>
      </c>
      <c r="E61" s="40">
        <v>463.1</v>
      </c>
      <c r="F61" s="40">
        <v>231.5</v>
      </c>
      <c r="G61" s="20" t="s">
        <v>61</v>
      </c>
      <c r="H61" s="20" t="s">
        <v>64</v>
      </c>
      <c r="I61" s="20" t="s">
        <v>62</v>
      </c>
    </row>
    <row r="62" spans="1:9" ht="27" customHeight="1">
      <c r="A62" s="49" t="s">
        <v>65</v>
      </c>
      <c r="B62" s="50"/>
      <c r="C62" s="4">
        <v>2018</v>
      </c>
      <c r="D62" s="29" t="s">
        <v>8</v>
      </c>
      <c r="E62" s="11">
        <f>SUM(E60:E61)</f>
        <v>12730.9</v>
      </c>
      <c r="F62" s="11">
        <f t="shared" ref="F62" si="3">SUM(F60:F61)</f>
        <v>6201</v>
      </c>
      <c r="G62" s="38" t="s">
        <v>8</v>
      </c>
      <c r="H62" s="29" t="s">
        <v>8</v>
      </c>
      <c r="I62" s="29" t="s">
        <v>8</v>
      </c>
    </row>
    <row r="63" spans="1:9" ht="15" customHeight="1">
      <c r="A63" s="71" t="s">
        <v>113</v>
      </c>
      <c r="B63" s="72"/>
      <c r="C63" s="72"/>
      <c r="D63" s="72"/>
      <c r="E63" s="72"/>
      <c r="F63" s="72"/>
      <c r="G63" s="72"/>
      <c r="H63" s="72"/>
      <c r="I63" s="72"/>
    </row>
    <row r="64" spans="1:9" ht="72.75" customHeight="1">
      <c r="A64" s="22"/>
      <c r="B64" s="21" t="s">
        <v>124</v>
      </c>
      <c r="C64" s="2">
        <v>2018</v>
      </c>
      <c r="D64" s="19" t="s">
        <v>68</v>
      </c>
      <c r="E64" s="40">
        <v>65</v>
      </c>
      <c r="F64" s="40">
        <v>29.9</v>
      </c>
      <c r="G64" s="20" t="s">
        <v>66</v>
      </c>
      <c r="H64" s="20" t="s">
        <v>66</v>
      </c>
      <c r="I64" s="20" t="s">
        <v>67</v>
      </c>
    </row>
    <row r="65" spans="1:12" ht="60" customHeight="1">
      <c r="A65" s="22"/>
      <c r="B65" s="23" t="s">
        <v>69</v>
      </c>
      <c r="C65" s="2">
        <v>2018</v>
      </c>
      <c r="D65" s="19" t="s">
        <v>68</v>
      </c>
      <c r="E65" s="40">
        <v>0</v>
      </c>
      <c r="F65" s="40">
        <v>0</v>
      </c>
      <c r="G65" s="20" t="s">
        <v>66</v>
      </c>
      <c r="H65" s="20" t="s">
        <v>66</v>
      </c>
      <c r="I65" s="20" t="s">
        <v>67</v>
      </c>
    </row>
    <row r="66" spans="1:12" ht="27" customHeight="1">
      <c r="A66" s="49" t="s">
        <v>70</v>
      </c>
      <c r="B66" s="50"/>
      <c r="C66" s="4">
        <v>2018</v>
      </c>
      <c r="D66" s="29" t="s">
        <v>8</v>
      </c>
      <c r="E66" s="12">
        <f>SUM(E64:E65)</f>
        <v>65</v>
      </c>
      <c r="F66" s="12">
        <f t="shared" ref="F66" si="4">SUM(F64:F65)</f>
        <v>29.9</v>
      </c>
      <c r="G66" s="38" t="s">
        <v>8</v>
      </c>
      <c r="H66" s="38" t="s">
        <v>8</v>
      </c>
      <c r="I66" s="29" t="s">
        <v>8</v>
      </c>
    </row>
    <row r="67" spans="1:12" ht="15" customHeight="1">
      <c r="A67" s="71" t="s">
        <v>100</v>
      </c>
      <c r="B67" s="77"/>
      <c r="C67" s="77"/>
      <c r="D67" s="77"/>
      <c r="E67" s="77"/>
      <c r="F67" s="77"/>
      <c r="G67" s="77"/>
      <c r="H67" s="77"/>
      <c r="I67" s="77"/>
    </row>
    <row r="68" spans="1:12" ht="71.25" customHeight="1">
      <c r="A68" s="22"/>
      <c r="B68" s="21" t="s">
        <v>71</v>
      </c>
      <c r="C68" s="2">
        <v>2018</v>
      </c>
      <c r="D68" s="19" t="s">
        <v>72</v>
      </c>
      <c r="E68" s="40">
        <v>5056</v>
      </c>
      <c r="F68" s="40">
        <v>2524.5</v>
      </c>
      <c r="G68" s="20" t="s">
        <v>109</v>
      </c>
      <c r="H68" s="20" t="s">
        <v>73</v>
      </c>
      <c r="I68" s="20" t="s">
        <v>74</v>
      </c>
    </row>
    <row r="69" spans="1:12" ht="90">
      <c r="A69" s="22"/>
      <c r="B69" s="21" t="s">
        <v>75</v>
      </c>
      <c r="C69" s="2">
        <v>2018</v>
      </c>
      <c r="D69" s="19" t="s">
        <v>72</v>
      </c>
      <c r="E69" s="40">
        <v>300</v>
      </c>
      <c r="F69" s="40">
        <v>0</v>
      </c>
      <c r="G69" s="20" t="s">
        <v>76</v>
      </c>
      <c r="H69" s="20" t="s">
        <v>76</v>
      </c>
      <c r="I69" s="20" t="s">
        <v>77</v>
      </c>
    </row>
    <row r="70" spans="1:12" ht="101.25">
      <c r="A70" s="22"/>
      <c r="B70" s="21" t="s">
        <v>78</v>
      </c>
      <c r="C70" s="2">
        <v>2018</v>
      </c>
      <c r="D70" s="19" t="s">
        <v>72</v>
      </c>
      <c r="E70" s="40">
        <v>500</v>
      </c>
      <c r="F70" s="40">
        <v>70.8</v>
      </c>
      <c r="G70" s="20" t="s">
        <v>79</v>
      </c>
      <c r="H70" s="20" t="s">
        <v>79</v>
      </c>
      <c r="I70" s="20" t="s">
        <v>80</v>
      </c>
    </row>
    <row r="71" spans="1:12" ht="36.75" customHeight="1">
      <c r="A71" s="49" t="s">
        <v>81</v>
      </c>
      <c r="B71" s="50"/>
      <c r="C71" s="4">
        <v>2018</v>
      </c>
      <c r="D71" s="29" t="s">
        <v>8</v>
      </c>
      <c r="E71" s="11">
        <f>SUM(E68:E70)</f>
        <v>5856</v>
      </c>
      <c r="F71" s="11">
        <f t="shared" ref="F71" si="5">SUM(F68:F70)</f>
        <v>2595.3000000000002</v>
      </c>
      <c r="G71" s="38" t="s">
        <v>8</v>
      </c>
      <c r="H71" s="29" t="s">
        <v>8</v>
      </c>
      <c r="I71" s="29" t="s">
        <v>8</v>
      </c>
      <c r="L71" s="31"/>
    </row>
    <row r="72" spans="1:12" ht="15" customHeight="1">
      <c r="A72" s="71" t="s">
        <v>101</v>
      </c>
      <c r="B72" s="72"/>
      <c r="C72" s="72"/>
      <c r="D72" s="72"/>
      <c r="E72" s="72"/>
      <c r="F72" s="72"/>
      <c r="G72" s="72"/>
      <c r="H72" s="72"/>
      <c r="I72" s="72"/>
    </row>
    <row r="73" spans="1:12" ht="67.5" customHeight="1">
      <c r="A73" s="22"/>
      <c r="B73" s="21" t="s">
        <v>82</v>
      </c>
      <c r="C73" s="2">
        <v>2018</v>
      </c>
      <c r="D73" s="19" t="s">
        <v>83</v>
      </c>
      <c r="E73" s="40">
        <v>100</v>
      </c>
      <c r="F73" s="40">
        <v>0</v>
      </c>
      <c r="G73" s="20" t="s">
        <v>84</v>
      </c>
      <c r="H73" s="20" t="s">
        <v>84</v>
      </c>
      <c r="I73" s="20" t="s">
        <v>85</v>
      </c>
    </row>
    <row r="74" spans="1:12" ht="93" customHeight="1">
      <c r="A74" s="22"/>
      <c r="B74" s="21" t="s">
        <v>136</v>
      </c>
      <c r="C74" s="2">
        <v>2018</v>
      </c>
      <c r="D74" s="19" t="s">
        <v>83</v>
      </c>
      <c r="E74" s="40">
        <v>558.1</v>
      </c>
      <c r="F74" s="40">
        <v>0</v>
      </c>
      <c r="G74" s="20" t="s">
        <v>84</v>
      </c>
      <c r="H74" s="20" t="s">
        <v>84</v>
      </c>
      <c r="I74" s="20" t="s">
        <v>85</v>
      </c>
    </row>
    <row r="75" spans="1:12" ht="25.5" customHeight="1">
      <c r="A75" s="49" t="s">
        <v>86</v>
      </c>
      <c r="B75" s="50"/>
      <c r="C75" s="4">
        <v>2018</v>
      </c>
      <c r="D75" s="29" t="s">
        <v>8</v>
      </c>
      <c r="E75" s="11">
        <f>SUM(E73:E74)</f>
        <v>658.1</v>
      </c>
      <c r="F75" s="11">
        <f>SUM(F73:F74)</f>
        <v>0</v>
      </c>
      <c r="G75" s="38" t="s">
        <v>8</v>
      </c>
      <c r="H75" s="29" t="s">
        <v>8</v>
      </c>
      <c r="I75" s="29" t="s">
        <v>8</v>
      </c>
    </row>
    <row r="76" spans="1:12" ht="15" customHeight="1">
      <c r="A76" s="53" t="s">
        <v>112</v>
      </c>
      <c r="B76" s="54"/>
      <c r="C76" s="54"/>
      <c r="D76" s="54"/>
      <c r="E76" s="54"/>
      <c r="F76" s="54"/>
      <c r="G76" s="54"/>
      <c r="H76" s="54"/>
      <c r="I76" s="54"/>
    </row>
    <row r="77" spans="1:12" ht="45">
      <c r="A77" s="24"/>
      <c r="B77" s="26" t="s">
        <v>87</v>
      </c>
      <c r="C77" s="2">
        <v>2018</v>
      </c>
      <c r="D77" s="26" t="s">
        <v>95</v>
      </c>
      <c r="E77" s="43">
        <v>2440</v>
      </c>
      <c r="F77" s="43">
        <v>1040.9000000000001</v>
      </c>
      <c r="G77" s="20" t="s">
        <v>66</v>
      </c>
      <c r="H77" s="20" t="s">
        <v>88</v>
      </c>
      <c r="I77" s="20" t="s">
        <v>89</v>
      </c>
    </row>
    <row r="78" spans="1:12" ht="51">
      <c r="A78" s="34"/>
      <c r="B78" s="26" t="s">
        <v>90</v>
      </c>
      <c r="C78" s="2">
        <v>2018</v>
      </c>
      <c r="D78" s="26" t="s">
        <v>95</v>
      </c>
      <c r="E78" s="43">
        <v>12603</v>
      </c>
      <c r="F78" s="43">
        <v>5580.5</v>
      </c>
      <c r="G78" s="20" t="s">
        <v>66</v>
      </c>
      <c r="H78" s="20" t="s">
        <v>88</v>
      </c>
      <c r="I78" s="20" t="s">
        <v>91</v>
      </c>
    </row>
    <row r="79" spans="1:12" ht="51">
      <c r="A79" s="34"/>
      <c r="B79" s="26" t="s">
        <v>92</v>
      </c>
      <c r="C79" s="2">
        <v>2018</v>
      </c>
      <c r="D79" s="26" t="s">
        <v>95</v>
      </c>
      <c r="E79" s="43">
        <v>15317.5</v>
      </c>
      <c r="F79" s="43">
        <v>7871.7</v>
      </c>
      <c r="G79" s="20" t="s">
        <v>66</v>
      </c>
      <c r="H79" s="20" t="s">
        <v>88</v>
      </c>
      <c r="I79" s="20" t="s">
        <v>91</v>
      </c>
    </row>
    <row r="80" spans="1:12" ht="42" customHeight="1">
      <c r="A80" s="51" t="s">
        <v>93</v>
      </c>
      <c r="B80" s="52"/>
      <c r="C80" s="4">
        <v>2018</v>
      </c>
      <c r="D80" s="35" t="s">
        <v>14</v>
      </c>
      <c r="E80" s="13">
        <f>SUM(E77:E79)</f>
        <v>30360.5</v>
      </c>
      <c r="F80" s="13">
        <f t="shared" ref="F80" si="6">SUM(F77:F79)</f>
        <v>14493.099999999999</v>
      </c>
      <c r="G80" s="35" t="s">
        <v>14</v>
      </c>
      <c r="H80" s="35" t="s">
        <v>14</v>
      </c>
      <c r="I80" s="35" t="s">
        <v>14</v>
      </c>
    </row>
    <row r="81" spans="1:9" ht="15" customHeight="1">
      <c r="A81" s="53" t="s">
        <v>128</v>
      </c>
      <c r="B81" s="54"/>
      <c r="C81" s="54"/>
      <c r="D81" s="54"/>
      <c r="E81" s="54"/>
      <c r="F81" s="54"/>
      <c r="G81" s="54"/>
      <c r="H81" s="54"/>
      <c r="I81" s="54"/>
    </row>
    <row r="82" spans="1:9" s="41" customFormat="1" ht="60.75" customHeight="1">
      <c r="A82" s="44"/>
      <c r="B82" s="26" t="s">
        <v>129</v>
      </c>
      <c r="C82" s="6">
        <v>2018</v>
      </c>
      <c r="D82" s="26" t="s">
        <v>132</v>
      </c>
      <c r="E82" s="43">
        <v>0</v>
      </c>
      <c r="F82" s="43">
        <v>0</v>
      </c>
      <c r="G82" s="20" t="s">
        <v>17</v>
      </c>
      <c r="H82" s="20" t="s">
        <v>17</v>
      </c>
      <c r="I82" s="20" t="s">
        <v>18</v>
      </c>
    </row>
    <row r="83" spans="1:9" s="41" customFormat="1" ht="61.5" customHeight="1">
      <c r="A83" s="44"/>
      <c r="B83" s="26" t="s">
        <v>130</v>
      </c>
      <c r="C83" s="6">
        <v>2018</v>
      </c>
      <c r="D83" s="26" t="s">
        <v>132</v>
      </c>
      <c r="E83" s="43">
        <v>14616.8</v>
      </c>
      <c r="F83" s="43">
        <v>128.19999999999999</v>
      </c>
      <c r="G83" s="20" t="s">
        <v>17</v>
      </c>
      <c r="H83" s="20" t="s">
        <v>17</v>
      </c>
      <c r="I83" s="20" t="s">
        <v>18</v>
      </c>
    </row>
    <row r="84" spans="1:9" ht="42" customHeight="1">
      <c r="A84" s="51" t="s">
        <v>131</v>
      </c>
      <c r="B84" s="52"/>
      <c r="C84" s="4">
        <v>2018</v>
      </c>
      <c r="D84" s="35" t="s">
        <v>14</v>
      </c>
      <c r="E84" s="13">
        <f>SUM(E81:E83)</f>
        <v>14616.8</v>
      </c>
      <c r="F84" s="13">
        <f t="shared" ref="F84" si="7">SUM(F81:F83)</f>
        <v>128.19999999999999</v>
      </c>
      <c r="G84" s="35" t="s">
        <v>14</v>
      </c>
      <c r="H84" s="35" t="s">
        <v>14</v>
      </c>
      <c r="I84" s="35" t="s">
        <v>14</v>
      </c>
    </row>
    <row r="85" spans="1:9" ht="15" customHeight="1">
      <c r="A85" s="53" t="s">
        <v>148</v>
      </c>
      <c r="B85" s="54"/>
      <c r="C85" s="54"/>
      <c r="D85" s="54"/>
      <c r="E85" s="54"/>
      <c r="F85" s="54"/>
      <c r="G85" s="54"/>
      <c r="H85" s="54"/>
      <c r="I85" s="54"/>
    </row>
    <row r="86" spans="1:9" s="41" customFormat="1" ht="69" customHeight="1">
      <c r="A86" s="44"/>
      <c r="B86" s="26" t="s">
        <v>149</v>
      </c>
      <c r="C86" s="6">
        <v>2018</v>
      </c>
      <c r="D86" s="26" t="s">
        <v>19</v>
      </c>
      <c r="E86" s="43">
        <v>8519.7999999999993</v>
      </c>
      <c r="F86" s="43">
        <v>934.7</v>
      </c>
      <c r="G86" s="20" t="s">
        <v>17</v>
      </c>
      <c r="H86" s="20" t="s">
        <v>17</v>
      </c>
      <c r="I86" s="20" t="s">
        <v>18</v>
      </c>
    </row>
    <row r="87" spans="1:9" ht="42" customHeight="1">
      <c r="A87" s="51" t="s">
        <v>131</v>
      </c>
      <c r="B87" s="52"/>
      <c r="C87" s="4">
        <v>2018</v>
      </c>
      <c r="D87" s="35" t="s">
        <v>14</v>
      </c>
      <c r="E87" s="13">
        <f>SUM(E85:E86)</f>
        <v>8519.7999999999993</v>
      </c>
      <c r="F87" s="13">
        <f>SUM(F85:F86)</f>
        <v>934.7</v>
      </c>
      <c r="G87" s="35" t="s">
        <v>14</v>
      </c>
      <c r="H87" s="35" t="s">
        <v>14</v>
      </c>
      <c r="I87" s="35" t="s">
        <v>14</v>
      </c>
    </row>
    <row r="88" spans="1:9" ht="25.5" customHeight="1">
      <c r="A88" s="47" t="s">
        <v>94</v>
      </c>
      <c r="B88" s="48"/>
      <c r="C88" s="14">
        <v>2018</v>
      </c>
      <c r="D88" s="30" t="s">
        <v>8</v>
      </c>
      <c r="E88" s="15">
        <f>E10+E32+E41+E45+E53+E58+E62+E66+E71+E75+E80+E84+E87</f>
        <v>356328.2</v>
      </c>
      <c r="F88" s="15">
        <f>F10+F32+F41+F45+F53+F58+F62+F66+F71+F75+F80+F84+F87</f>
        <v>142694.80000000002</v>
      </c>
      <c r="G88" s="36" t="s">
        <v>14</v>
      </c>
      <c r="H88" s="36" t="s">
        <v>14</v>
      </c>
      <c r="I88" s="30" t="s">
        <v>14</v>
      </c>
    </row>
    <row r="90" spans="1:9">
      <c r="E90" s="31"/>
    </row>
    <row r="95" spans="1:9">
      <c r="F95" s="31"/>
    </row>
  </sheetData>
  <autoFilter ref="A7:I88"/>
  <mergeCells count="45">
    <mergeCell ref="A59:I59"/>
    <mergeCell ref="A63:I63"/>
    <mergeCell ref="A67:I67"/>
    <mergeCell ref="A72:I72"/>
    <mergeCell ref="A76:I76"/>
    <mergeCell ref="A8:I8"/>
    <mergeCell ref="A11:I11"/>
    <mergeCell ref="A12:I12"/>
    <mergeCell ref="A13:I13"/>
    <mergeCell ref="A16:I16"/>
    <mergeCell ref="A53:B53"/>
    <mergeCell ref="A58:B58"/>
    <mergeCell ref="A18:B18"/>
    <mergeCell ref="A15:B15"/>
    <mergeCell ref="A10:B10"/>
    <mergeCell ref="A31:B31"/>
    <mergeCell ref="A32:B32"/>
    <mergeCell ref="A41:B41"/>
    <mergeCell ref="A45:B45"/>
    <mergeCell ref="A19:I19"/>
    <mergeCell ref="A33:I33"/>
    <mergeCell ref="A42:I42"/>
    <mergeCell ref="A46:I46"/>
    <mergeCell ref="A54:I54"/>
    <mergeCell ref="A3:I3"/>
    <mergeCell ref="A4:A6"/>
    <mergeCell ref="B4:B6"/>
    <mergeCell ref="C4:C6"/>
    <mergeCell ref="D4:D6"/>
    <mergeCell ref="E4:F4"/>
    <mergeCell ref="H4:H6"/>
    <mergeCell ref="I4:I6"/>
    <mergeCell ref="E5:E6"/>
    <mergeCell ref="F5:F6"/>
    <mergeCell ref="G4:G6"/>
    <mergeCell ref="A88:B88"/>
    <mergeCell ref="A62:B62"/>
    <mergeCell ref="A66:B66"/>
    <mergeCell ref="A71:B71"/>
    <mergeCell ref="A75:B75"/>
    <mergeCell ref="A80:B80"/>
    <mergeCell ref="A81:I81"/>
    <mergeCell ref="A84:B84"/>
    <mergeCell ref="A85:I85"/>
    <mergeCell ref="A87:B87"/>
  </mergeCells>
  <pageMargins left="0.70866141732283472" right="0.70866141732283472" top="0.74803149606299213" bottom="0.74803149606299213" header="0.31496062992125984" footer="0.31496062992125984"/>
  <pageSetup paperSize="9" scale="6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2017</vt:lpstr>
      <vt:lpstr>'2017'!Область_печати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2017-08-01T11:11:39Z</cp:lastPrinted>
  <dcterms:created xsi:type="dcterms:W3CDTF">2017-07-27T07:57:26Z</dcterms:created>
  <dcterms:modified xsi:type="dcterms:W3CDTF">2018-07-26T12:18:30Z</dcterms:modified>
</cp:coreProperties>
</file>