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1" sheetId="10" r:id="rId3"/>
    <sheet name="Лист2" sheetId="2" r:id="rId4"/>
    <sheet name="Лист1" sheetId="7" r:id="rId5"/>
  </sheets>
  <definedNames>
    <definedName name="_xlnm._FilterDatabase" localSheetId="1" hidden="1">'2020'!$A$7:$M$7</definedName>
    <definedName name="_xlnm._FilterDatabase" localSheetId="0" hidden="1">'2020 (2)'!$A$7:$I$12</definedName>
    <definedName name="_xlnm._FilterDatabase" localSheetId="2" hidden="1">'2021'!$A$7:$M$7</definedName>
    <definedName name="_xlnm.Print_Titles" localSheetId="4">Лист1!$A:$B,Лист1!$4:$7</definedName>
  </definedNames>
  <calcPr calcId="124519"/>
</workbook>
</file>

<file path=xl/calcChain.xml><?xml version="1.0" encoding="utf-8"?>
<calcChain xmlns="http://schemas.openxmlformats.org/spreadsheetml/2006/main">
  <c r="E8" i="10"/>
  <c r="F8"/>
  <c r="G8"/>
  <c r="H8"/>
  <c r="I8"/>
  <c r="D8"/>
  <c r="D10"/>
  <c r="I9"/>
  <c r="H9"/>
  <c r="G9"/>
  <c r="F9"/>
  <c r="E9"/>
  <c r="D9"/>
  <c r="E11"/>
  <c r="F11"/>
  <c r="G11"/>
  <c r="H11"/>
  <c r="I11"/>
  <c r="D11"/>
  <c r="D12"/>
  <c r="E12" i="9"/>
  <c r="M21" i="2"/>
  <c r="M20"/>
  <c r="M19"/>
  <c r="M18"/>
  <c r="M17"/>
  <c r="M16"/>
  <c r="M42"/>
  <c r="M41"/>
  <c r="M40"/>
  <c r="M39"/>
  <c r="M38"/>
  <c r="M37"/>
  <c r="I16" l="1"/>
  <c r="I17"/>
  <c r="I18"/>
  <c r="I19"/>
  <c r="I20"/>
  <c r="I21"/>
  <c r="I37"/>
  <c r="I38"/>
  <c r="I39"/>
  <c r="I40"/>
  <c r="I41"/>
  <c r="I42"/>
  <c r="I43"/>
  <c r="I29"/>
  <c r="I22"/>
  <c r="I13" l="1"/>
  <c r="I11"/>
  <c r="I36"/>
  <c r="I9"/>
  <c r="I12"/>
  <c r="I14"/>
  <c r="I15"/>
  <c r="I10"/>
  <c r="I8" l="1"/>
  <c r="E37" l="1"/>
  <c r="F37"/>
  <c r="G37"/>
  <c r="E38"/>
  <c r="F38"/>
  <c r="G38"/>
  <c r="E39"/>
  <c r="F39"/>
  <c r="G39"/>
  <c r="E40"/>
  <c r="F40"/>
  <c r="G40"/>
  <c r="E41"/>
  <c r="F41"/>
  <c r="G41"/>
  <c r="E42"/>
  <c r="F42"/>
  <c r="G42"/>
  <c r="H38"/>
  <c r="H39"/>
  <c r="H40"/>
  <c r="H41"/>
  <c r="H42"/>
  <c r="H37"/>
  <c r="E16"/>
  <c r="E9" s="1"/>
  <c r="F16"/>
  <c r="F9" s="1"/>
  <c r="G16"/>
  <c r="G9" s="1"/>
  <c r="E17"/>
  <c r="E10" s="1"/>
  <c r="F17"/>
  <c r="G17"/>
  <c r="G10" s="1"/>
  <c r="E18"/>
  <c r="E11" s="1"/>
  <c r="F18"/>
  <c r="F11" s="1"/>
  <c r="G18"/>
  <c r="G11" s="1"/>
  <c r="E19"/>
  <c r="F19"/>
  <c r="F12" s="1"/>
  <c r="G19"/>
  <c r="G12" s="1"/>
  <c r="E20"/>
  <c r="E13" s="1"/>
  <c r="F20"/>
  <c r="F13" s="1"/>
  <c r="G20"/>
  <c r="G13" s="1"/>
  <c r="E21"/>
  <c r="E14" s="1"/>
  <c r="F21"/>
  <c r="F14" s="1"/>
  <c r="G21"/>
  <c r="H17"/>
  <c r="H10" s="1"/>
  <c r="H18"/>
  <c r="H11" s="1"/>
  <c r="H19"/>
  <c r="H12" s="1"/>
  <c r="H20"/>
  <c r="H13" s="1"/>
  <c r="H21"/>
  <c r="H14" s="1"/>
  <c r="H16"/>
  <c r="H9" s="1"/>
  <c r="D35"/>
  <c r="D34"/>
  <c r="D33"/>
  <c r="D32"/>
  <c r="D31"/>
  <c r="D30"/>
  <c r="H29"/>
  <c r="G29"/>
  <c r="F29"/>
  <c r="E29"/>
  <c r="D49"/>
  <c r="D48"/>
  <c r="D47"/>
  <c r="D46"/>
  <c r="D45"/>
  <c r="D44"/>
  <c r="H43"/>
  <c r="G43"/>
  <c r="F43"/>
  <c r="E43"/>
  <c r="D28"/>
  <c r="D27"/>
  <c r="D26"/>
  <c r="D25"/>
  <c r="D24"/>
  <c r="D23"/>
  <c r="H22"/>
  <c r="G22"/>
  <c r="F22"/>
  <c r="E22"/>
  <c r="D13" l="1"/>
  <c r="D9"/>
  <c r="G14"/>
  <c r="D14" s="1"/>
  <c r="F10"/>
  <c r="D10" s="1"/>
  <c r="E12"/>
  <c r="D12" s="1"/>
  <c r="D11"/>
  <c r="D29"/>
  <c r="F15"/>
  <c r="G15"/>
  <c r="H15"/>
  <c r="D21"/>
  <c r="D22"/>
  <c r="D18"/>
  <c r="D19"/>
  <c r="D16"/>
  <c r="D17"/>
  <c r="D43"/>
  <c r="E15"/>
  <c r="D20"/>
  <c r="D40" l="1"/>
  <c r="G36"/>
  <c r="D41"/>
  <c r="G8"/>
  <c r="E36"/>
  <c r="F36"/>
  <c r="F8"/>
  <c r="D37"/>
  <c r="D42"/>
  <c r="D15"/>
  <c r="D39" l="1"/>
  <c r="H36"/>
  <c r="D38"/>
  <c r="D36" l="1"/>
  <c r="H8"/>
  <c r="E8"/>
  <c r="D8" l="1"/>
</calcChain>
</file>

<file path=xl/sharedStrings.xml><?xml version="1.0" encoding="utf-8"?>
<sst xmlns="http://schemas.openxmlformats.org/spreadsheetml/2006/main" count="269" uniqueCount="66">
  <si>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</si>
  <si>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</si>
  <si>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</si>
  <si>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</si>
  <si>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</si>
  <si>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</si>
  <si>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</si>
  <si>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</si>
  <si>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</si>
  <si>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</si>
  <si>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</si>
  <si>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</si>
  <si>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</si>
  <si>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8.1.</t>
  </si>
  <si>
    <t>8.1.1.</t>
  </si>
  <si>
    <t>8.2.</t>
  </si>
  <si>
    <t>8.2.1.</t>
  </si>
  <si>
    <t>8.1.2.</t>
  </si>
  <si>
    <t>Развитие физической культуры и спорта</t>
  </si>
  <si>
    <t>Подпрограмма №1 "Комплекс мероприятий по созданию условий для развития на территории городского поселения город Лиски массовой физической культуры и спорта"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</si>
  <si>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Содержание МКУ «Ледовый дворец»</t>
    </r>
  </si>
  <si>
    <r>
      <t xml:space="preserve">Основное мероприятие 2:
</t>
    </r>
    <r>
      <rPr>
        <sz val="10"/>
        <color theme="1"/>
        <rFont val="Times New Roman"/>
        <family val="1"/>
        <charset val="204"/>
      </rPr>
      <t>Расходы на осуществление части полномочий, передаваемых в бюджет муниципального района в соответствии с заключенным соглашением по ФК и спорту</t>
    </r>
  </si>
  <si>
    <t>Подпрограмма №2 "Комплекс мероприятий по созданию условий для физкультурно-оздоровительной деятельности населения проживающего на территории городского поселения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</si>
  <si>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обеспечение выполнения муниципального задания АУ «Кристалл»</t>
    </r>
  </si>
  <si>
    <t>х</t>
  </si>
  <si>
    <t>Уровень удовлетворенности граждан качеством предоставленных муниципальных услуг в сфере физической культуры и спорта, %</t>
  </si>
  <si>
    <t>Доля населения, систематически занимающегося физической культурой и спортом, в общей численности населения, %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</si>
  <si>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</si>
  <si>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</si>
  <si>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</si>
  <si>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</si>
  <si>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</si>
  <si>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</si>
  <si>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</si>
  <si>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</si>
  <si>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</si>
  <si>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</si>
  <si>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</si>
  <si>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</si>
  <si>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</si>
  <si>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Муниципальная программа «Развитие физической культуры и спорта»</t>
  </si>
  <si>
    <t>Доля населения, систематически занимающегося физической культурой и спортом, в общей численности населения</t>
  </si>
  <si>
    <t>Муниципальное казенное учреждение «Ледовый дворец», автономное учреждение «Кристалл».</t>
  </si>
  <si>
    <t>Уровень удовлетворенности граждан качеством предоставленных муниципальных услуг в сфере физической культуры и спорта</t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</si>
  <si>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</si>
  <si>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</si>
  <si>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</si>
  <si>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</si>
  <si>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</si>
  <si>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</si>
  <si>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</si>
  <si>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</si>
  <si>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</si>
  <si>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1.5. Физическая культура и спорт.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</si>
  <si>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</si>
  <si>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</si>
  <si>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</si>
  <si>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</si>
  <si>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</si>
  <si>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</si>
  <si>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</si>
  <si>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удовлетворенности граждан качеством предоставленных муниципальных услуг в сфере физической культуры и спорта-92%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</si>
  <si>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</si>
  <si>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</si>
  <si>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Содержание и обеспечение деятельности учреждений физической культуры и массового спорта городского поселения город Лиски</t>
    </r>
  </si>
  <si>
    <t>за  2021 г.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</si>
</sst>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101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2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right" wrapText="1"/>
    </xf>
    <xf numFmtId="0" fontId="1" fillId="0" borderId="5" xfId="0" applyFont="1" applyBorder="1" applyAlignment="1">
      <alignment horizontal="justify" wrapText="1"/>
    </xf>
    <xf numFmtId="0" fontId="10" fillId="0" borderId="5" xfId="0" applyFont="1" applyBorder="1" applyAlignment="1">
      <alignment horizontal="center" wrapText="1"/>
    </xf>
    <xf numFmtId="0" fontId="10" fillId="5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justify" wrapText="1"/>
    </xf>
    <xf numFmtId="4" fontId="10" fillId="5" borderId="5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justify" wrapText="1"/>
    </xf>
    <xf numFmtId="0" fontId="12" fillId="0" borderId="0" xfId="2"/>
    <xf numFmtId="0" fontId="12" fillId="0" borderId="0" xfId="2" applyFill="1"/>
    <xf numFmtId="0" fontId="14" fillId="0" borderId="27" xfId="2" applyFont="1" applyBorder="1" applyAlignment="1">
      <alignment horizontal="center" vertical="center" wrapText="1"/>
    </xf>
    <xf numFmtId="0" fontId="13" fillId="6" borderId="25" xfId="2" applyFont="1" applyFill="1" applyBorder="1" applyAlignment="1">
      <alignment horizontal="center" vertical="top" wrapText="1"/>
    </xf>
    <xf numFmtId="0" fontId="13" fillId="0" borderId="25" xfId="2" applyFont="1" applyFill="1" applyBorder="1" applyAlignment="1">
      <alignment vertical="top" wrapText="1"/>
    </xf>
    <xf numFmtId="0" fontId="3" fillId="0" borderId="25" xfId="2" applyFont="1" applyFill="1" applyBorder="1" applyAlignment="1">
      <alignment horizontal="center" vertical="top" wrapText="1"/>
    </xf>
    <xf numFmtId="4" fontId="3" fillId="0" borderId="25" xfId="2" applyNumberFormat="1" applyFont="1" applyBorder="1" applyAlignment="1">
      <alignment vertical="top" wrapText="1"/>
    </xf>
    <xf numFmtId="4" fontId="3" fillId="0" borderId="25" xfId="2" applyNumberFormat="1" applyFont="1" applyFill="1" applyBorder="1" applyAlignment="1">
      <alignment horizontal="center" vertical="top" wrapText="1"/>
    </xf>
    <xf numFmtId="0" fontId="15" fillId="0" borderId="25" xfId="2" applyFont="1" applyBorder="1" applyAlignment="1">
      <alignment vertical="top" wrapText="1"/>
    </xf>
    <xf numFmtId="0" fontId="15" fillId="0" borderId="25" xfId="2" applyFont="1" applyBorder="1" applyAlignment="1">
      <alignment horizontal="center" vertical="top" wrapText="1"/>
    </xf>
    <xf numFmtId="0" fontId="3" fillId="6" borderId="25" xfId="2" applyFont="1" applyFill="1" applyBorder="1" applyAlignment="1">
      <alignment vertical="top" wrapText="1"/>
    </xf>
    <xf numFmtId="0" fontId="3" fillId="7" borderId="25" xfId="2" applyFont="1" applyFill="1" applyBorder="1" applyAlignment="1">
      <alignment horizontal="center" vertical="top" wrapText="1"/>
    </xf>
    <xf numFmtId="0" fontId="13" fillId="7" borderId="25" xfId="2" applyFont="1" applyFill="1" applyBorder="1" applyAlignment="1">
      <alignment horizontal="center" vertical="top" wrapText="1"/>
    </xf>
    <xf numFmtId="4" fontId="13" fillId="7" borderId="25" xfId="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16" fontId="4" fillId="3" borderId="2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13" fillId="8" borderId="30" xfId="2" applyFont="1" applyFill="1" applyBorder="1" applyAlignment="1">
      <alignment horizontal="center" vertical="top" wrapText="1"/>
    </xf>
    <xf numFmtId="0" fontId="13" fillId="8" borderId="31" xfId="2" applyFont="1" applyFill="1" applyBorder="1" applyAlignment="1">
      <alignment horizontal="center" vertical="top" wrapText="1"/>
    </xf>
    <xf numFmtId="0" fontId="13" fillId="7" borderId="25" xfId="2" applyFont="1" applyFill="1" applyBorder="1" applyAlignment="1">
      <alignment horizontal="left" vertical="top" wrapText="1"/>
    </xf>
    <xf numFmtId="0" fontId="13" fillId="0" borderId="24" xfId="2" applyFont="1" applyBorder="1" applyAlignment="1">
      <alignment horizontal="center"/>
    </xf>
    <xf numFmtId="0" fontId="14" fillId="0" borderId="25" xfId="2" applyFont="1" applyBorder="1" applyAlignment="1">
      <alignment horizontal="center" vertical="center" wrapText="1"/>
    </xf>
    <xf numFmtId="0" fontId="14" fillId="0" borderId="26" xfId="2" applyFont="1" applyBorder="1" applyAlignment="1">
      <alignment horizontal="center" vertical="center" wrapText="1"/>
    </xf>
    <xf numFmtId="0" fontId="14" fillId="0" borderId="28" xfId="2" applyFont="1" applyBorder="1" applyAlignment="1">
      <alignment horizontal="center" vertical="center" wrapText="1"/>
    </xf>
    <xf numFmtId="0" fontId="14" fillId="0" borderId="26" xfId="2" applyFont="1" applyBorder="1" applyAlignment="1">
      <alignment horizontal="center" vertical="center" textRotation="90" wrapText="1"/>
    </xf>
    <xf numFmtId="0" fontId="14" fillId="0" borderId="28" xfId="2" applyFont="1" applyBorder="1" applyAlignment="1">
      <alignment horizontal="center" vertical="center" textRotation="90" wrapText="1"/>
    </xf>
    <xf numFmtId="0" fontId="2" fillId="0" borderId="26" xfId="2" applyFont="1" applyBorder="1" applyAlignment="1">
      <alignment horizontal="center" vertical="center" textRotation="90" wrapText="1"/>
    </xf>
    <xf numFmtId="0" fontId="2" fillId="0" borderId="28" xfId="2" applyFont="1" applyBorder="1" applyAlignment="1">
      <alignment horizontal="center" vertical="center" textRotation="90" wrapText="1"/>
    </xf>
    <xf numFmtId="0" fontId="2" fillId="0" borderId="29" xfId="2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9" fillId="5" borderId="19" xfId="0" applyFont="1" applyFill="1" applyBorder="1" applyAlignment="1">
      <alignment horizontal="center" wrapText="1"/>
    </xf>
    <xf numFmtId="0" fontId="9" fillId="5" borderId="20" xfId="0" applyFont="1" applyFill="1" applyBorder="1" applyAlignment="1">
      <alignment horizontal="center" wrapText="1"/>
    </xf>
    <xf numFmtId="0" fontId="9" fillId="5" borderId="21" xfId="0" applyFont="1" applyFill="1" applyBorder="1" applyAlignment="1">
      <alignment horizontal="center" wrapText="1"/>
    </xf>
    <xf numFmtId="0" fontId="9" fillId="5" borderId="22" xfId="0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center" wrapText="1"/>
    </xf>
    <xf numFmtId="0" fontId="9" fillId="5" borderId="23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12"/>
  <sheetViews>
    <sheetView zoomScaleSheetLayoutView="100" workbookViewId="0">
      <selection activeCell="F21" sqref="F21"/>
    </sheetView>
  </sheetViews>
  <sheetFormatPr defaultRowHeight="15"/>
  <cols>
    <col min="1" max="1" width="4.28515625" style="32" customWidth="1"/>
    <col min="2" max="2" width="28.28515625" style="32" customWidth="1"/>
    <col min="3" max="3" width="10.28515625" style="32" customWidth="1"/>
    <col min="4" max="4" width="53.85546875" style="32" customWidth="1"/>
    <col min="5" max="5" width="17.5703125" style="32" customWidth="1"/>
    <col min="6" max="6" width="24.42578125" style="32" customWidth="1"/>
    <col min="7" max="7" width="23.42578125" style="32" customWidth="1"/>
    <col min="8" max="8" width="8" style="32" customWidth="1"/>
    <col min="9" max="9" width="23.42578125" style="32" customWidth="1"/>
    <col min="10" max="10" width="9.140625" style="32"/>
    <col min="11" max="11" width="9.140625" style="33"/>
    <col min="12" max="16384" width="9.140625" style="32"/>
  </cols>
  <sheetData>
    <row r="3" spans="1:9">
      <c r="A3" s="57" t="s">
        <v>45</v>
      </c>
      <c r="B3" s="57"/>
      <c r="C3" s="57"/>
      <c r="D3" s="57"/>
      <c r="E3" s="57"/>
      <c r="F3" s="57"/>
      <c r="G3" s="57"/>
      <c r="H3" s="57"/>
      <c r="I3" s="57"/>
    </row>
    <row r="4" spans="1:9" ht="24.75" customHeight="1">
      <c r="A4" s="58" t="s">
        <v>32</v>
      </c>
      <c r="B4" s="58" t="s">
        <v>46</v>
      </c>
      <c r="C4" s="59" t="s">
        <v>47</v>
      </c>
      <c r="D4" s="58" t="s">
        <v>48</v>
      </c>
      <c r="E4" s="34"/>
      <c r="F4" s="61" t="s">
        <v>49</v>
      </c>
      <c r="G4" s="61" t="s">
        <v>50</v>
      </c>
      <c r="H4" s="63" t="s">
        <v>12</v>
      </c>
      <c r="I4" s="61" t="s">
        <v>51</v>
      </c>
    </row>
    <row r="5" spans="1:9" ht="30" customHeight="1">
      <c r="A5" s="58"/>
      <c r="B5" s="58"/>
      <c r="C5" s="60"/>
      <c r="D5" s="58"/>
      <c r="E5" s="58" t="s">
        <v>52</v>
      </c>
      <c r="F5" s="62"/>
      <c r="G5" s="62"/>
      <c r="H5" s="64"/>
      <c r="I5" s="62"/>
    </row>
    <row r="6" spans="1:9" ht="38.25" customHeight="1">
      <c r="A6" s="58"/>
      <c r="B6" s="58"/>
      <c r="C6" s="60"/>
      <c r="D6" s="58"/>
      <c r="E6" s="58"/>
      <c r="F6" s="62"/>
      <c r="G6" s="62"/>
      <c r="H6" s="65"/>
      <c r="I6" s="62"/>
    </row>
    <row r="7" spans="1:9">
      <c r="A7" s="35">
        <v>1</v>
      </c>
      <c r="B7" s="35">
        <v>2</v>
      </c>
      <c r="C7" s="35">
        <v>3</v>
      </c>
      <c r="D7" s="35">
        <v>4</v>
      </c>
      <c r="E7" s="35"/>
      <c r="F7" s="35">
        <v>7</v>
      </c>
      <c r="G7" s="35">
        <v>8</v>
      </c>
      <c r="H7" s="35"/>
      <c r="I7" s="35">
        <v>9</v>
      </c>
    </row>
    <row r="8" spans="1:9" ht="15" customHeight="1">
      <c r="A8" s="54" t="s">
        <v>53</v>
      </c>
      <c r="B8" s="55"/>
      <c r="C8" s="55"/>
      <c r="D8" s="55"/>
      <c r="E8" s="55"/>
      <c r="F8" s="55"/>
      <c r="G8" s="55"/>
      <c r="H8" s="55"/>
      <c r="I8" s="55"/>
    </row>
    <row r="9" spans="1:9" ht="123.75">
      <c r="A9" s="36"/>
      <c r="B9" s="42" t="s">
        <v>54</v>
      </c>
      <c r="C9" s="37">
        <v>2020</v>
      </c>
      <c r="D9" s="38" t="s">
        <v>55</v>
      </c>
      <c r="E9" s="39">
        <v>15278.1</v>
      </c>
      <c r="F9" s="40" t="s">
        <v>56</v>
      </c>
      <c r="G9" s="40" t="s">
        <v>57</v>
      </c>
      <c r="H9" s="41">
        <v>100</v>
      </c>
      <c r="I9" s="40" t="s">
        <v>58</v>
      </c>
    </row>
    <row r="10" spans="1:9" ht="82.5" customHeight="1">
      <c r="A10" s="36"/>
      <c r="B10" s="42" t="s">
        <v>59</v>
      </c>
      <c r="C10" s="37">
        <v>2020</v>
      </c>
      <c r="D10" s="38" t="s">
        <v>55</v>
      </c>
      <c r="E10" s="39">
        <v>109.9</v>
      </c>
      <c r="F10" s="40" t="s">
        <v>60</v>
      </c>
      <c r="G10" s="40" t="s">
        <v>61</v>
      </c>
      <c r="H10" s="41">
        <v>100</v>
      </c>
      <c r="I10" s="40" t="s">
        <v>58</v>
      </c>
    </row>
    <row r="11" spans="1:9" ht="67.5">
      <c r="A11" s="36"/>
      <c r="B11" s="42" t="s">
        <v>62</v>
      </c>
      <c r="C11" s="37">
        <v>2020</v>
      </c>
      <c r="D11" s="38" t="s">
        <v>55</v>
      </c>
      <c r="E11" s="39">
        <v>11360</v>
      </c>
      <c r="F11" s="40" t="s">
        <v>60</v>
      </c>
      <c r="G11" s="40" t="s">
        <v>61</v>
      </c>
      <c r="H11" s="41">
        <v>100</v>
      </c>
      <c r="I11" s="40" t="s">
        <v>58</v>
      </c>
    </row>
    <row r="12" spans="1:9" ht="25.5" customHeight="1">
      <c r="A12" s="56" t="s">
        <v>63</v>
      </c>
      <c r="B12" s="56"/>
      <c r="C12" s="43">
        <v>2020</v>
      </c>
      <c r="D12" s="44" t="s">
        <v>24</v>
      </c>
      <c r="E12" s="45">
        <f t="shared" ref="E12" si="0">SUM(E9:E11)</f>
        <v>26748</v>
      </c>
      <c r="F12" s="44" t="s">
        <v>24</v>
      </c>
      <c r="G12" s="44" t="s">
        <v>24</v>
      </c>
      <c r="H12" s="44"/>
      <c r="I12" s="44" t="s">
        <v>24</v>
      </c>
    </row>
  </sheetData>
  <mergeCells count="12">
    <mergeCell ref="A8:I8"/>
    <mergeCell ref="A12:B12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3"/>
  <sheetViews>
    <sheetView workbookViewId="0">
      <pane ySplit="6" topLeftCell="A7" activePane="bottomLeft" state="frozen"/>
      <selection pane="bottomLeft" activeCell="A8" sqref="A8:M13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7" width="8.5703125" customWidth="1"/>
    <col min="8" max="8" width="14.42578125" customWidth="1"/>
    <col min="9" max="9" width="7.5703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6" t="s">
        <v>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8"/>
      <c r="N1" s="18"/>
      <c r="O1" s="18"/>
      <c r="P1" s="18"/>
      <c r="Q1" s="18"/>
      <c r="R1" s="18"/>
      <c r="S1" s="18"/>
    </row>
    <row r="2" spans="1:19" ht="18.75">
      <c r="A2" s="66" t="s">
        <v>28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8"/>
      <c r="O2" s="18"/>
      <c r="P2" s="18"/>
      <c r="Q2" s="18"/>
      <c r="R2" s="18"/>
      <c r="S2" s="18"/>
    </row>
    <row r="3" spans="1:19" ht="18.75">
      <c r="A3" s="67" t="s">
        <v>30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19"/>
      <c r="O3" s="19"/>
      <c r="P3" s="19"/>
      <c r="Q3" s="19"/>
      <c r="R3" s="19"/>
      <c r="S3" s="19"/>
    </row>
    <row r="4" spans="1:19" ht="18.75">
      <c r="A4" s="66" t="s">
        <v>44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15.75">
      <c r="A8" s="46">
        <v>8</v>
      </c>
      <c r="B8" s="46" t="s">
        <v>18</v>
      </c>
      <c r="C8" s="6">
        <v>2020</v>
      </c>
      <c r="D8" s="9">
        <v>26748</v>
      </c>
      <c r="E8" s="9">
        <v>0</v>
      </c>
      <c r="F8" s="9">
        <v>0</v>
      </c>
      <c r="G8" s="9">
        <v>0</v>
      </c>
      <c r="H8" s="9">
        <v>26748</v>
      </c>
      <c r="I8" s="9">
        <v>0</v>
      </c>
      <c r="J8" s="47" t="s">
        <v>24</v>
      </c>
      <c r="K8" s="47" t="s">
        <v>24</v>
      </c>
      <c r="L8" s="47" t="s">
        <v>24</v>
      </c>
      <c r="M8" s="47" t="s">
        <v>24</v>
      </c>
    </row>
    <row r="9" spans="1:19" ht="89.25">
      <c r="A9" s="48" t="s">
        <v>13</v>
      </c>
      <c r="B9" s="49" t="s">
        <v>19</v>
      </c>
      <c r="C9" s="7">
        <v>2020</v>
      </c>
      <c r="D9" s="10">
        <v>15388</v>
      </c>
      <c r="E9" s="10">
        <v>0</v>
      </c>
      <c r="F9" s="10">
        <v>0</v>
      </c>
      <c r="G9" s="10">
        <v>0</v>
      </c>
      <c r="H9" s="10">
        <v>15388</v>
      </c>
      <c r="I9" s="10">
        <v>0</v>
      </c>
      <c r="J9" s="50" t="s">
        <v>26</v>
      </c>
      <c r="K9" s="17">
        <v>35</v>
      </c>
      <c r="L9" s="17">
        <v>35</v>
      </c>
      <c r="M9" s="17">
        <v>100</v>
      </c>
    </row>
    <row r="10" spans="1:19" ht="51">
      <c r="A10" s="51" t="s">
        <v>14</v>
      </c>
      <c r="B10" s="52" t="s">
        <v>64</v>
      </c>
      <c r="C10" s="8">
        <v>2020</v>
      </c>
      <c r="D10" s="11">
        <v>15278.1</v>
      </c>
      <c r="E10" s="11">
        <v>0</v>
      </c>
      <c r="F10" s="11">
        <v>0</v>
      </c>
      <c r="G10" s="11">
        <v>0</v>
      </c>
      <c r="H10" s="11">
        <v>15278.1</v>
      </c>
      <c r="I10" s="11">
        <v>0</v>
      </c>
      <c r="J10" s="13" t="s">
        <v>24</v>
      </c>
      <c r="K10" s="13" t="s">
        <v>24</v>
      </c>
      <c r="L10" s="13" t="s">
        <v>24</v>
      </c>
      <c r="M10" s="13" t="s">
        <v>24</v>
      </c>
    </row>
    <row r="11" spans="1:19" ht="63.75">
      <c r="A11" s="51" t="s">
        <v>17</v>
      </c>
      <c r="B11" s="52" t="s">
        <v>21</v>
      </c>
      <c r="C11" s="8">
        <v>2020</v>
      </c>
      <c r="D11" s="11">
        <v>109.9</v>
      </c>
      <c r="E11" s="11">
        <v>0</v>
      </c>
      <c r="F11" s="11">
        <v>0</v>
      </c>
      <c r="G11" s="11">
        <v>0</v>
      </c>
      <c r="H11" s="11">
        <v>109.9</v>
      </c>
      <c r="I11" s="11">
        <v>0</v>
      </c>
      <c r="J11" s="13" t="s">
        <v>24</v>
      </c>
      <c r="K11" s="13" t="s">
        <v>24</v>
      </c>
      <c r="L11" s="13" t="s">
        <v>24</v>
      </c>
      <c r="M11" s="13" t="s">
        <v>24</v>
      </c>
    </row>
    <row r="12" spans="1:19" ht="89.25">
      <c r="A12" s="48" t="s">
        <v>15</v>
      </c>
      <c r="B12" s="49" t="s">
        <v>22</v>
      </c>
      <c r="C12" s="7">
        <v>2020</v>
      </c>
      <c r="D12" s="10">
        <v>11360</v>
      </c>
      <c r="E12" s="10">
        <v>0</v>
      </c>
      <c r="F12" s="10">
        <v>0</v>
      </c>
      <c r="G12" s="10">
        <v>0</v>
      </c>
      <c r="H12" s="10">
        <v>11360</v>
      </c>
      <c r="I12" s="10">
        <v>0</v>
      </c>
      <c r="J12" s="50" t="s">
        <v>25</v>
      </c>
      <c r="K12" s="17">
        <v>95</v>
      </c>
      <c r="L12" s="17">
        <v>95</v>
      </c>
      <c r="M12" s="17">
        <v>100</v>
      </c>
    </row>
    <row r="13" spans="1:19" ht="38.25">
      <c r="A13" s="53" t="s">
        <v>16</v>
      </c>
      <c r="B13" s="52" t="s">
        <v>23</v>
      </c>
      <c r="C13" s="8">
        <v>2020</v>
      </c>
      <c r="D13" s="11">
        <v>11360</v>
      </c>
      <c r="E13" s="11">
        <v>0</v>
      </c>
      <c r="F13" s="11">
        <v>0</v>
      </c>
      <c r="G13" s="11">
        <v>0</v>
      </c>
      <c r="H13" s="11">
        <v>11360</v>
      </c>
      <c r="I13" s="11">
        <v>0</v>
      </c>
      <c r="J13" s="13" t="s">
        <v>24</v>
      </c>
      <c r="K13" s="13" t="s">
        <v>24</v>
      </c>
      <c r="L13" s="13" t="s">
        <v>24</v>
      </c>
      <c r="M13" s="13" t="s">
        <v>24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2"/>
  <sheetViews>
    <sheetView tabSelected="1" workbookViewId="0">
      <pane ySplit="6" topLeftCell="A7" activePane="bottomLeft" state="frozen"/>
      <selection pane="bottomLeft" activeCell="D8" sqref="D8:I8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7" width="8.5703125" customWidth="1"/>
    <col min="8" max="8" width="14.42578125" customWidth="1"/>
    <col min="9" max="9" width="7.5703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6" t="s">
        <v>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8"/>
      <c r="N1" s="18"/>
      <c r="O1" s="18"/>
      <c r="P1" s="18"/>
      <c r="Q1" s="18"/>
      <c r="R1" s="18"/>
      <c r="S1" s="18"/>
    </row>
    <row r="2" spans="1:19" ht="18.75">
      <c r="A2" s="66" t="s">
        <v>28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8"/>
      <c r="O2" s="18"/>
      <c r="P2" s="18"/>
      <c r="Q2" s="18"/>
      <c r="R2" s="18"/>
      <c r="S2" s="18"/>
    </row>
    <row r="3" spans="1:19" ht="18.75">
      <c r="A3" s="67" t="s">
        <v>30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19"/>
      <c r="O3" s="19"/>
      <c r="P3" s="19"/>
      <c r="Q3" s="19"/>
      <c r="R3" s="19"/>
      <c r="S3" s="19"/>
    </row>
    <row r="4" spans="1:19" ht="18.75">
      <c r="A4" s="66" t="s">
        <v>65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15.75">
      <c r="A8" s="46">
        <v>8</v>
      </c>
      <c r="B8" s="46" t="s">
        <v>18</v>
      </c>
      <c r="C8" s="6">
        <v>2021</v>
      </c>
      <c r="D8" s="9">
        <f>D9+D11</f>
        <v>28892.7</v>
      </c>
      <c r="E8" s="9">
        <f t="shared" ref="E8:I8" si="0">E9+E11</f>
        <v>0</v>
      </c>
      <c r="F8" s="9">
        <f t="shared" si="0"/>
        <v>0</v>
      </c>
      <c r="G8" s="9">
        <f t="shared" si="0"/>
        <v>0</v>
      </c>
      <c r="H8" s="9">
        <f t="shared" si="0"/>
        <v>28892.7</v>
      </c>
      <c r="I8" s="9">
        <f t="shared" si="0"/>
        <v>0</v>
      </c>
      <c r="J8" s="47" t="s">
        <v>24</v>
      </c>
      <c r="K8" s="47" t="s">
        <v>24</v>
      </c>
      <c r="L8" s="47" t="s">
        <v>24</v>
      </c>
      <c r="M8" s="47" t="s">
        <v>24</v>
      </c>
    </row>
    <row r="9" spans="1:19" ht="89.25">
      <c r="A9" s="48" t="s">
        <v>13</v>
      </c>
      <c r="B9" s="49" t="s">
        <v>19</v>
      </c>
      <c r="C9" s="7">
        <v>2021</v>
      </c>
      <c r="D9" s="10">
        <f>D10</f>
        <v>18072.7</v>
      </c>
      <c r="E9" s="10">
        <f t="shared" ref="E9" si="1">E10</f>
        <v>0</v>
      </c>
      <c r="F9" s="10">
        <f t="shared" ref="F9" si="2">F10</f>
        <v>0</v>
      </c>
      <c r="G9" s="10">
        <f t="shared" ref="G9" si="3">G10</f>
        <v>0</v>
      </c>
      <c r="H9" s="10">
        <f t="shared" ref="H9" si="4">H10</f>
        <v>18072.7</v>
      </c>
      <c r="I9" s="10">
        <f t="shared" ref="I9" si="5">I10</f>
        <v>0</v>
      </c>
      <c r="J9" s="50" t="s">
        <v>26</v>
      </c>
      <c r="K9" s="17">
        <v>35</v>
      </c>
      <c r="L9" s="17">
        <v>35</v>
      </c>
      <c r="M9" s="17">
        <v>100</v>
      </c>
    </row>
    <row r="10" spans="1:19" ht="51">
      <c r="A10" s="51" t="s">
        <v>14</v>
      </c>
      <c r="B10" s="52" t="s">
        <v>64</v>
      </c>
      <c r="C10" s="8">
        <v>2021</v>
      </c>
      <c r="D10" s="11">
        <f>SUM(E10:I10)</f>
        <v>18072.7</v>
      </c>
      <c r="E10" s="11">
        <v>0</v>
      </c>
      <c r="F10" s="11">
        <v>0</v>
      </c>
      <c r="G10" s="11">
        <v>0</v>
      </c>
      <c r="H10" s="11">
        <v>18072.7</v>
      </c>
      <c r="I10" s="11">
        <v>0</v>
      </c>
      <c r="J10" s="13" t="s">
        <v>24</v>
      </c>
      <c r="K10" s="13" t="s">
        <v>24</v>
      </c>
      <c r="L10" s="13" t="s">
        <v>24</v>
      </c>
      <c r="M10" s="13" t="s">
        <v>24</v>
      </c>
    </row>
    <row r="11" spans="1:19" ht="89.25">
      <c r="A11" s="48" t="s">
        <v>15</v>
      </c>
      <c r="B11" s="49" t="s">
        <v>22</v>
      </c>
      <c r="C11" s="7">
        <v>2021</v>
      </c>
      <c r="D11" s="10">
        <f>D12</f>
        <v>10820</v>
      </c>
      <c r="E11" s="10">
        <f t="shared" ref="E11:I11" si="6">E12</f>
        <v>0</v>
      </c>
      <c r="F11" s="10">
        <f t="shared" si="6"/>
        <v>0</v>
      </c>
      <c r="G11" s="10">
        <f t="shared" si="6"/>
        <v>0</v>
      </c>
      <c r="H11" s="10">
        <f t="shared" si="6"/>
        <v>10820</v>
      </c>
      <c r="I11" s="10">
        <f t="shared" si="6"/>
        <v>0</v>
      </c>
      <c r="J11" s="50" t="s">
        <v>25</v>
      </c>
      <c r="K11" s="17">
        <v>95</v>
      </c>
      <c r="L11" s="17">
        <v>95</v>
      </c>
      <c r="M11" s="17">
        <v>100</v>
      </c>
    </row>
    <row r="12" spans="1:19" ht="38.25">
      <c r="A12" s="53" t="s">
        <v>16</v>
      </c>
      <c r="B12" s="52" t="s">
        <v>23</v>
      </c>
      <c r="C12" s="8">
        <v>2021</v>
      </c>
      <c r="D12" s="11">
        <f>SUM(E12:I12)</f>
        <v>10820</v>
      </c>
      <c r="E12" s="11">
        <v>0</v>
      </c>
      <c r="F12" s="11">
        <v>0</v>
      </c>
      <c r="G12" s="11">
        <v>0</v>
      </c>
      <c r="H12" s="11">
        <v>10820</v>
      </c>
      <c r="I12" s="11">
        <v>0</v>
      </c>
      <c r="J12" s="13" t="s">
        <v>24</v>
      </c>
      <c r="K12" s="13" t="s">
        <v>24</v>
      </c>
      <c r="L12" s="13" t="s">
        <v>24</v>
      </c>
      <c r="M12" s="13" t="s">
        <v>24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49"/>
  <sheetViews>
    <sheetView zoomScale="85" zoomScaleNormal="85" workbookViewId="0">
      <pane ySplit="6" topLeftCell="A7" activePane="bottomLeft" state="frozen"/>
      <selection pane="bottomLeft" activeCell="A8" sqref="A8:A14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7" width="8.5703125" customWidth="1"/>
    <col min="8" max="8" width="14.42578125" customWidth="1"/>
    <col min="9" max="9" width="7.5703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6" t="s">
        <v>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8"/>
      <c r="N1" s="18"/>
      <c r="O1" s="18"/>
      <c r="P1" s="18"/>
      <c r="Q1" s="18"/>
      <c r="R1" s="18"/>
      <c r="S1" s="18"/>
    </row>
    <row r="2" spans="1:19" ht="18.75">
      <c r="A2" s="66" t="s">
        <v>28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8"/>
      <c r="O2" s="18"/>
      <c r="P2" s="18"/>
      <c r="Q2" s="18"/>
      <c r="R2" s="18"/>
      <c r="S2" s="18"/>
    </row>
    <row r="3" spans="1:19" ht="18.75">
      <c r="A3" s="67" t="s">
        <v>30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19"/>
      <c r="O3" s="19"/>
      <c r="P3" s="19"/>
      <c r="Q3" s="19"/>
      <c r="R3" s="19"/>
      <c r="S3" s="19"/>
    </row>
    <row r="4" spans="1:19" ht="18.75">
      <c r="A4" s="66" t="s">
        <v>29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69">
        <v>8</v>
      </c>
      <c r="B8" s="69" t="s">
        <v>18</v>
      </c>
      <c r="C8" s="6" t="s">
        <v>0</v>
      </c>
      <c r="D8" s="9">
        <f>SUM(D9:D14)</f>
        <v>128356.69999999998</v>
      </c>
      <c r="E8" s="9">
        <f t="shared" ref="E8:G8" si="0">SUM(E9:E14)</f>
        <v>0</v>
      </c>
      <c r="F8" s="9">
        <f t="shared" si="0"/>
        <v>60</v>
      </c>
      <c r="G8" s="9">
        <f t="shared" si="0"/>
        <v>0</v>
      </c>
      <c r="H8" s="9">
        <f>SUM(H9:H14)</f>
        <v>128296.69999999998</v>
      </c>
      <c r="I8" s="9">
        <f>SUM(I9:I14)</f>
        <v>0</v>
      </c>
      <c r="J8" s="73" t="s">
        <v>24</v>
      </c>
      <c r="K8" s="73" t="s">
        <v>24</v>
      </c>
      <c r="L8" s="73" t="s">
        <v>24</v>
      </c>
      <c r="M8" s="73" t="s">
        <v>24</v>
      </c>
    </row>
    <row r="9" spans="1:19" ht="15.75">
      <c r="A9" s="69"/>
      <c r="B9" s="69"/>
      <c r="C9" s="6">
        <v>2014</v>
      </c>
      <c r="D9" s="9">
        <f>SUM(E9:I9)</f>
        <v>23450</v>
      </c>
      <c r="E9" s="9">
        <f t="shared" ref="E9:G14" si="1">E16+E37</f>
        <v>0</v>
      </c>
      <c r="F9" s="9">
        <f t="shared" si="1"/>
        <v>60</v>
      </c>
      <c r="G9" s="9">
        <f t="shared" si="1"/>
        <v>0</v>
      </c>
      <c r="H9" s="9">
        <f>H16+H37</f>
        <v>23390</v>
      </c>
      <c r="I9" s="9">
        <f>I16+I37</f>
        <v>0</v>
      </c>
      <c r="J9" s="73"/>
      <c r="K9" s="73"/>
      <c r="L9" s="73"/>
      <c r="M9" s="73"/>
    </row>
    <row r="10" spans="1:19" ht="15.75">
      <c r="A10" s="69"/>
      <c r="B10" s="69"/>
      <c r="C10" s="6">
        <v>2015</v>
      </c>
      <c r="D10" s="9">
        <f t="shared" ref="D10:D14" si="2">SUM(E10:I10)</f>
        <v>20672.3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ref="H10:I14" si="3">H17+H38</f>
        <v>20672.3</v>
      </c>
      <c r="I10" s="9">
        <f t="shared" si="3"/>
        <v>0</v>
      </c>
      <c r="J10" s="73"/>
      <c r="K10" s="73"/>
      <c r="L10" s="73"/>
      <c r="M10" s="73"/>
    </row>
    <row r="11" spans="1:19" ht="15.75">
      <c r="A11" s="69"/>
      <c r="B11" s="69"/>
      <c r="C11" s="6">
        <v>2016</v>
      </c>
      <c r="D11" s="9">
        <f t="shared" si="2"/>
        <v>20120.5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3"/>
        <v>20120.5</v>
      </c>
      <c r="I11" s="9">
        <f t="shared" si="3"/>
        <v>0</v>
      </c>
      <c r="J11" s="73"/>
      <c r="K11" s="73"/>
      <c r="L11" s="73"/>
      <c r="M11" s="73"/>
    </row>
    <row r="12" spans="1:19" ht="15.75">
      <c r="A12" s="69"/>
      <c r="B12" s="69"/>
      <c r="C12" s="6">
        <v>2017</v>
      </c>
      <c r="D12" s="9">
        <f t="shared" si="2"/>
        <v>19325.099999999999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3"/>
        <v>19325.099999999999</v>
      </c>
      <c r="I12" s="9">
        <f t="shared" si="3"/>
        <v>0</v>
      </c>
      <c r="J12" s="73"/>
      <c r="K12" s="73"/>
      <c r="L12" s="73"/>
      <c r="M12" s="73"/>
    </row>
    <row r="13" spans="1:19" ht="15.75">
      <c r="A13" s="69"/>
      <c r="B13" s="69"/>
      <c r="C13" s="6">
        <v>2018</v>
      </c>
      <c r="D13" s="9">
        <f t="shared" si="2"/>
        <v>20879.900000000001</v>
      </c>
      <c r="E13" s="9">
        <f t="shared" si="1"/>
        <v>0</v>
      </c>
      <c r="F13" s="9">
        <f t="shared" si="1"/>
        <v>0</v>
      </c>
      <c r="G13" s="9">
        <f t="shared" si="1"/>
        <v>0</v>
      </c>
      <c r="H13" s="9">
        <f t="shared" si="3"/>
        <v>20879.900000000001</v>
      </c>
      <c r="I13" s="9">
        <f t="shared" si="3"/>
        <v>0</v>
      </c>
      <c r="J13" s="73"/>
      <c r="K13" s="73"/>
      <c r="L13" s="73"/>
      <c r="M13" s="73"/>
    </row>
    <row r="14" spans="1:19" ht="15.75">
      <c r="A14" s="69"/>
      <c r="B14" s="69"/>
      <c r="C14" s="6">
        <v>2019</v>
      </c>
      <c r="D14" s="9">
        <f t="shared" si="2"/>
        <v>23908.9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3"/>
        <v>23908.9</v>
      </c>
      <c r="I14" s="9">
        <f t="shared" si="3"/>
        <v>0</v>
      </c>
      <c r="J14" s="73"/>
      <c r="K14" s="73"/>
      <c r="L14" s="73"/>
      <c r="M14" s="73"/>
    </row>
    <row r="15" spans="1:19" ht="15.75">
      <c r="A15" s="70" t="s">
        <v>13</v>
      </c>
      <c r="B15" s="72" t="s">
        <v>19</v>
      </c>
      <c r="C15" s="7" t="s">
        <v>0</v>
      </c>
      <c r="D15" s="10">
        <f>SUM(D16:D21)</f>
        <v>92246.700000000012</v>
      </c>
      <c r="E15" s="10">
        <f t="shared" ref="E15:G15" si="4">SUM(E16:E21)</f>
        <v>0</v>
      </c>
      <c r="F15" s="10">
        <f t="shared" si="4"/>
        <v>0</v>
      </c>
      <c r="G15" s="10">
        <f t="shared" si="4"/>
        <v>0</v>
      </c>
      <c r="H15" s="10">
        <f>SUM(H16:H21)</f>
        <v>92246.700000000012</v>
      </c>
      <c r="I15" s="10">
        <f>SUM(I16:I21)</f>
        <v>0</v>
      </c>
      <c r="J15" s="68" t="s">
        <v>26</v>
      </c>
      <c r="K15" s="14" t="s">
        <v>24</v>
      </c>
      <c r="L15" s="14" t="s">
        <v>24</v>
      </c>
      <c r="M15" s="15" t="s">
        <v>24</v>
      </c>
    </row>
    <row r="16" spans="1:19" ht="15.75">
      <c r="A16" s="71"/>
      <c r="B16" s="72"/>
      <c r="C16" s="7">
        <v>2014</v>
      </c>
      <c r="D16" s="10">
        <f>SUM(E16:H16)</f>
        <v>18830</v>
      </c>
      <c r="E16" s="10">
        <f t="shared" ref="E16:G21" si="5">E23+E30</f>
        <v>0</v>
      </c>
      <c r="F16" s="10">
        <f t="shared" si="5"/>
        <v>0</v>
      </c>
      <c r="G16" s="10">
        <f t="shared" si="5"/>
        <v>0</v>
      </c>
      <c r="H16" s="10">
        <f>H23+H30</f>
        <v>18830</v>
      </c>
      <c r="I16" s="10">
        <f>I23+I30</f>
        <v>0</v>
      </c>
      <c r="J16" s="68"/>
      <c r="K16" s="16">
        <v>20</v>
      </c>
      <c r="L16" s="16">
        <v>20</v>
      </c>
      <c r="M16" s="17">
        <f>L16/K16*100</f>
        <v>100</v>
      </c>
    </row>
    <row r="17" spans="1:13" ht="15.75">
      <c r="A17" s="71"/>
      <c r="B17" s="72"/>
      <c r="C17" s="7">
        <v>2015</v>
      </c>
      <c r="D17" s="10">
        <f t="shared" ref="D17:D21" si="6">SUM(E17:H17)</f>
        <v>14412.3</v>
      </c>
      <c r="E17" s="10">
        <f t="shared" si="5"/>
        <v>0</v>
      </c>
      <c r="F17" s="10">
        <f t="shared" si="5"/>
        <v>0</v>
      </c>
      <c r="G17" s="10">
        <f t="shared" si="5"/>
        <v>0</v>
      </c>
      <c r="H17" s="10">
        <f t="shared" ref="H17:I21" si="7">H24+H31</f>
        <v>14412.3</v>
      </c>
      <c r="I17" s="10">
        <f t="shared" si="7"/>
        <v>0</v>
      </c>
      <c r="J17" s="68"/>
      <c r="K17" s="16">
        <v>22</v>
      </c>
      <c r="L17" s="16">
        <v>22</v>
      </c>
      <c r="M17" s="17">
        <f t="shared" ref="M17:M21" si="8">L17/K17*100</f>
        <v>100</v>
      </c>
    </row>
    <row r="18" spans="1:13" ht="15.75">
      <c r="A18" s="71"/>
      <c r="B18" s="72"/>
      <c r="C18" s="7">
        <v>2016</v>
      </c>
      <c r="D18" s="10">
        <f t="shared" si="6"/>
        <v>13940.5</v>
      </c>
      <c r="E18" s="10">
        <f t="shared" si="5"/>
        <v>0</v>
      </c>
      <c r="F18" s="10">
        <f t="shared" si="5"/>
        <v>0</v>
      </c>
      <c r="G18" s="10">
        <f t="shared" si="5"/>
        <v>0</v>
      </c>
      <c r="H18" s="10">
        <f t="shared" si="7"/>
        <v>13940.5</v>
      </c>
      <c r="I18" s="10">
        <f t="shared" si="7"/>
        <v>0</v>
      </c>
      <c r="J18" s="68"/>
      <c r="K18" s="16">
        <v>25</v>
      </c>
      <c r="L18" s="16">
        <v>25</v>
      </c>
      <c r="M18" s="17">
        <f t="shared" si="8"/>
        <v>100</v>
      </c>
    </row>
    <row r="19" spans="1:13" ht="15.75">
      <c r="A19" s="71"/>
      <c r="B19" s="72"/>
      <c r="C19" s="7">
        <v>2017</v>
      </c>
      <c r="D19" s="10">
        <f t="shared" si="6"/>
        <v>14275.1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10">
        <f t="shared" si="7"/>
        <v>14275.1</v>
      </c>
      <c r="I19" s="10">
        <f t="shared" si="7"/>
        <v>0</v>
      </c>
      <c r="J19" s="68"/>
      <c r="K19" s="16">
        <v>28</v>
      </c>
      <c r="L19" s="16">
        <v>28</v>
      </c>
      <c r="M19" s="17">
        <f t="shared" si="8"/>
        <v>100</v>
      </c>
    </row>
    <row r="20" spans="1:13" ht="15.75">
      <c r="A20" s="71"/>
      <c r="B20" s="72"/>
      <c r="C20" s="7">
        <v>2018</v>
      </c>
      <c r="D20" s="10">
        <f t="shared" si="6"/>
        <v>14879.9</v>
      </c>
      <c r="E20" s="10">
        <f t="shared" si="5"/>
        <v>0</v>
      </c>
      <c r="F20" s="10">
        <f t="shared" si="5"/>
        <v>0</v>
      </c>
      <c r="G20" s="10">
        <f t="shared" si="5"/>
        <v>0</v>
      </c>
      <c r="H20" s="10">
        <f t="shared" si="7"/>
        <v>14879.9</v>
      </c>
      <c r="I20" s="10">
        <f t="shared" si="7"/>
        <v>0</v>
      </c>
      <c r="J20" s="68"/>
      <c r="K20" s="16">
        <v>30</v>
      </c>
      <c r="L20" s="16">
        <v>30</v>
      </c>
      <c r="M20" s="17">
        <f t="shared" si="8"/>
        <v>100</v>
      </c>
    </row>
    <row r="21" spans="1:13" ht="15.75">
      <c r="A21" s="71"/>
      <c r="B21" s="72"/>
      <c r="C21" s="7">
        <v>2019</v>
      </c>
      <c r="D21" s="10">
        <f t="shared" si="6"/>
        <v>15908.900000000001</v>
      </c>
      <c r="E21" s="10">
        <f t="shared" si="5"/>
        <v>0</v>
      </c>
      <c r="F21" s="10">
        <f t="shared" si="5"/>
        <v>0</v>
      </c>
      <c r="G21" s="10">
        <f t="shared" si="5"/>
        <v>0</v>
      </c>
      <c r="H21" s="10">
        <f t="shared" si="7"/>
        <v>15908.900000000001</v>
      </c>
      <c r="I21" s="10">
        <f t="shared" si="7"/>
        <v>0</v>
      </c>
      <c r="J21" s="68"/>
      <c r="K21" s="17">
        <v>32</v>
      </c>
      <c r="L21" s="17">
        <v>32</v>
      </c>
      <c r="M21" s="17">
        <f t="shared" si="8"/>
        <v>100</v>
      </c>
    </row>
    <row r="22" spans="1:13" ht="15.75">
      <c r="A22" s="74" t="s">
        <v>14</v>
      </c>
      <c r="B22" s="76" t="s">
        <v>20</v>
      </c>
      <c r="C22" s="8" t="s">
        <v>0</v>
      </c>
      <c r="D22" s="11">
        <f>SUM(D23:D28)</f>
        <v>88311.8</v>
      </c>
      <c r="E22" s="11">
        <f t="shared" ref="E22:H22" si="9">SUM(E23:E28)</f>
        <v>0</v>
      </c>
      <c r="F22" s="11">
        <f t="shared" si="9"/>
        <v>0</v>
      </c>
      <c r="G22" s="11">
        <f t="shared" si="9"/>
        <v>0</v>
      </c>
      <c r="H22" s="11">
        <f t="shared" si="9"/>
        <v>88311.8</v>
      </c>
      <c r="I22" s="11">
        <f t="shared" ref="I22" si="10">SUM(I23:I28)</f>
        <v>0</v>
      </c>
      <c r="J22" s="13" t="s">
        <v>24</v>
      </c>
      <c r="K22" s="13" t="s">
        <v>24</v>
      </c>
      <c r="L22" s="13" t="s">
        <v>24</v>
      </c>
      <c r="M22" s="13" t="s">
        <v>24</v>
      </c>
    </row>
    <row r="23" spans="1:13" ht="15.75">
      <c r="A23" s="75"/>
      <c r="B23" s="76"/>
      <c r="C23" s="8">
        <v>2014</v>
      </c>
      <c r="D23" s="11">
        <f>SUM(E23:I23)</f>
        <v>17158</v>
      </c>
      <c r="E23" s="11">
        <v>0</v>
      </c>
      <c r="F23" s="11">
        <v>0</v>
      </c>
      <c r="G23" s="11">
        <v>0</v>
      </c>
      <c r="H23" s="11">
        <v>17158</v>
      </c>
      <c r="I23" s="11">
        <v>0</v>
      </c>
      <c r="J23" s="13" t="s">
        <v>24</v>
      </c>
      <c r="K23" s="13" t="s">
        <v>24</v>
      </c>
      <c r="L23" s="13" t="s">
        <v>24</v>
      </c>
      <c r="M23" s="13" t="s">
        <v>24</v>
      </c>
    </row>
    <row r="24" spans="1:13" ht="15.75">
      <c r="A24" s="75"/>
      <c r="B24" s="76"/>
      <c r="C24" s="8">
        <v>2015</v>
      </c>
      <c r="D24" s="11">
        <f t="shared" ref="D24:D28" si="11">SUM(E24:I24)</f>
        <v>14061.4</v>
      </c>
      <c r="E24" s="11">
        <v>0</v>
      </c>
      <c r="F24" s="11">
        <v>0</v>
      </c>
      <c r="G24" s="11">
        <v>0</v>
      </c>
      <c r="H24" s="11">
        <v>14061.4</v>
      </c>
      <c r="I24" s="11">
        <v>0</v>
      </c>
      <c r="J24" s="13" t="s">
        <v>24</v>
      </c>
      <c r="K24" s="13" t="s">
        <v>24</v>
      </c>
      <c r="L24" s="13" t="s">
        <v>24</v>
      </c>
      <c r="M24" s="13" t="s">
        <v>24</v>
      </c>
    </row>
    <row r="25" spans="1:13" ht="15.75">
      <c r="A25" s="75"/>
      <c r="B25" s="76"/>
      <c r="C25" s="8">
        <v>2016</v>
      </c>
      <c r="D25" s="11">
        <f t="shared" si="11"/>
        <v>13595</v>
      </c>
      <c r="E25" s="11">
        <v>0</v>
      </c>
      <c r="F25" s="11">
        <v>0</v>
      </c>
      <c r="G25" s="11">
        <v>0</v>
      </c>
      <c r="H25" s="11">
        <v>13595</v>
      </c>
      <c r="I25" s="11">
        <v>0</v>
      </c>
      <c r="J25" s="13" t="s">
        <v>24</v>
      </c>
      <c r="K25" s="13" t="s">
        <v>24</v>
      </c>
      <c r="L25" s="13" t="s">
        <v>24</v>
      </c>
      <c r="M25" s="13" t="s">
        <v>24</v>
      </c>
    </row>
    <row r="26" spans="1:13" ht="15.75">
      <c r="A26" s="75"/>
      <c r="B26" s="76"/>
      <c r="C26" s="8">
        <v>2017</v>
      </c>
      <c r="D26" s="11">
        <f t="shared" si="11"/>
        <v>13434.4</v>
      </c>
      <c r="E26" s="11">
        <v>0</v>
      </c>
      <c r="F26" s="11">
        <v>0</v>
      </c>
      <c r="G26" s="11">
        <v>0</v>
      </c>
      <c r="H26" s="11">
        <v>13434.4</v>
      </c>
      <c r="I26" s="11">
        <v>0</v>
      </c>
      <c r="J26" s="13" t="s">
        <v>24</v>
      </c>
      <c r="K26" s="13" t="s">
        <v>24</v>
      </c>
      <c r="L26" s="13" t="s">
        <v>24</v>
      </c>
      <c r="M26" s="13" t="s">
        <v>24</v>
      </c>
    </row>
    <row r="27" spans="1:13" ht="15.75">
      <c r="A27" s="75"/>
      <c r="B27" s="76"/>
      <c r="C27" s="8">
        <v>2018</v>
      </c>
      <c r="D27" s="11">
        <f t="shared" si="11"/>
        <v>14566.8</v>
      </c>
      <c r="E27" s="11">
        <v>0</v>
      </c>
      <c r="F27" s="11">
        <v>0</v>
      </c>
      <c r="G27" s="11">
        <v>0</v>
      </c>
      <c r="H27" s="11">
        <v>14566.8</v>
      </c>
      <c r="I27" s="11">
        <v>0</v>
      </c>
      <c r="J27" s="13" t="s">
        <v>24</v>
      </c>
      <c r="K27" s="13" t="s">
        <v>24</v>
      </c>
      <c r="L27" s="13" t="s">
        <v>24</v>
      </c>
      <c r="M27" s="13" t="s">
        <v>24</v>
      </c>
    </row>
    <row r="28" spans="1:13" ht="15.75">
      <c r="A28" s="75"/>
      <c r="B28" s="76"/>
      <c r="C28" s="8">
        <v>2019</v>
      </c>
      <c r="D28" s="11">
        <f t="shared" si="11"/>
        <v>15496.2</v>
      </c>
      <c r="E28" s="11">
        <v>0</v>
      </c>
      <c r="F28" s="11">
        <v>0</v>
      </c>
      <c r="G28" s="11">
        <v>0</v>
      </c>
      <c r="H28" s="11">
        <v>15496.2</v>
      </c>
      <c r="I28" s="11">
        <v>0</v>
      </c>
      <c r="J28" s="13" t="s">
        <v>24</v>
      </c>
      <c r="K28" s="13" t="s">
        <v>24</v>
      </c>
      <c r="L28" s="13" t="s">
        <v>24</v>
      </c>
      <c r="M28" s="13" t="s">
        <v>24</v>
      </c>
    </row>
    <row r="29" spans="1:13" ht="15.75">
      <c r="A29" s="74" t="s">
        <v>17</v>
      </c>
      <c r="B29" s="76" t="s">
        <v>21</v>
      </c>
      <c r="C29" s="8" t="s">
        <v>0</v>
      </c>
      <c r="D29" s="11">
        <f>SUM(D30:D35)</f>
        <v>3934.9</v>
      </c>
      <c r="E29" s="11">
        <f t="shared" ref="E29:H29" si="12">SUM(E30:E35)</f>
        <v>0</v>
      </c>
      <c r="F29" s="11">
        <f t="shared" si="12"/>
        <v>0</v>
      </c>
      <c r="G29" s="11">
        <f t="shared" si="12"/>
        <v>0</v>
      </c>
      <c r="H29" s="11">
        <f t="shared" si="12"/>
        <v>3934.9</v>
      </c>
      <c r="I29" s="11">
        <f t="shared" ref="I29" si="13">SUM(I30:I35)</f>
        <v>0</v>
      </c>
      <c r="J29" s="13" t="s">
        <v>24</v>
      </c>
      <c r="K29" s="13" t="s">
        <v>24</v>
      </c>
      <c r="L29" s="13" t="s">
        <v>24</v>
      </c>
      <c r="M29" s="13" t="s">
        <v>24</v>
      </c>
    </row>
    <row r="30" spans="1:13" ht="15.75">
      <c r="A30" s="75"/>
      <c r="B30" s="76"/>
      <c r="C30" s="8">
        <v>2014</v>
      </c>
      <c r="D30" s="11">
        <f>SUM(E30:I30)</f>
        <v>1672</v>
      </c>
      <c r="E30" s="11">
        <v>0</v>
      </c>
      <c r="F30" s="11">
        <v>0</v>
      </c>
      <c r="G30" s="11">
        <v>0</v>
      </c>
      <c r="H30" s="11">
        <v>1672</v>
      </c>
      <c r="I30" s="11">
        <v>0</v>
      </c>
      <c r="J30" s="13" t="s">
        <v>24</v>
      </c>
      <c r="K30" s="13" t="s">
        <v>24</v>
      </c>
      <c r="L30" s="13" t="s">
        <v>24</v>
      </c>
      <c r="M30" s="13" t="s">
        <v>24</v>
      </c>
    </row>
    <row r="31" spans="1:13" ht="15.75">
      <c r="A31" s="75"/>
      <c r="B31" s="76"/>
      <c r="C31" s="8">
        <v>2015</v>
      </c>
      <c r="D31" s="11">
        <f t="shared" ref="D31:D35" si="14">SUM(E31:I31)</f>
        <v>350.9</v>
      </c>
      <c r="E31" s="11">
        <v>0</v>
      </c>
      <c r="F31" s="11">
        <v>0</v>
      </c>
      <c r="G31" s="11">
        <v>0</v>
      </c>
      <c r="H31" s="11">
        <v>350.9</v>
      </c>
      <c r="I31" s="11">
        <v>0</v>
      </c>
      <c r="J31" s="13" t="s">
        <v>24</v>
      </c>
      <c r="K31" s="13" t="s">
        <v>24</v>
      </c>
      <c r="L31" s="13" t="s">
        <v>24</v>
      </c>
      <c r="M31" s="13" t="s">
        <v>24</v>
      </c>
    </row>
    <row r="32" spans="1:13" ht="15.75">
      <c r="A32" s="75"/>
      <c r="B32" s="76"/>
      <c r="C32" s="8">
        <v>2016</v>
      </c>
      <c r="D32" s="11">
        <f t="shared" si="14"/>
        <v>345.5</v>
      </c>
      <c r="E32" s="11">
        <v>0</v>
      </c>
      <c r="F32" s="11">
        <v>0</v>
      </c>
      <c r="G32" s="11">
        <v>0</v>
      </c>
      <c r="H32" s="11">
        <v>345.5</v>
      </c>
      <c r="I32" s="11">
        <v>0</v>
      </c>
      <c r="J32" s="13" t="s">
        <v>24</v>
      </c>
      <c r="K32" s="13" t="s">
        <v>24</v>
      </c>
      <c r="L32" s="13" t="s">
        <v>24</v>
      </c>
      <c r="M32" s="13" t="s">
        <v>24</v>
      </c>
    </row>
    <row r="33" spans="1:13" ht="15.75">
      <c r="A33" s="75"/>
      <c r="B33" s="76"/>
      <c r="C33" s="8">
        <v>2017</v>
      </c>
      <c r="D33" s="11">
        <f t="shared" si="14"/>
        <v>840.7</v>
      </c>
      <c r="E33" s="11">
        <v>0</v>
      </c>
      <c r="F33" s="11">
        <v>0</v>
      </c>
      <c r="G33" s="11">
        <v>0</v>
      </c>
      <c r="H33" s="11">
        <v>840.7</v>
      </c>
      <c r="I33" s="11">
        <v>0</v>
      </c>
      <c r="J33" s="13" t="s">
        <v>24</v>
      </c>
      <c r="K33" s="13" t="s">
        <v>24</v>
      </c>
      <c r="L33" s="13" t="s">
        <v>24</v>
      </c>
      <c r="M33" s="13" t="s">
        <v>24</v>
      </c>
    </row>
    <row r="34" spans="1:13" ht="15.75">
      <c r="A34" s="75"/>
      <c r="B34" s="76"/>
      <c r="C34" s="8">
        <v>2018</v>
      </c>
      <c r="D34" s="11">
        <f t="shared" si="14"/>
        <v>313.10000000000002</v>
      </c>
      <c r="E34" s="11">
        <v>0</v>
      </c>
      <c r="F34" s="11">
        <v>0</v>
      </c>
      <c r="G34" s="11">
        <v>0</v>
      </c>
      <c r="H34" s="11">
        <v>313.10000000000002</v>
      </c>
      <c r="I34" s="11">
        <v>0</v>
      </c>
      <c r="J34" s="13" t="s">
        <v>24</v>
      </c>
      <c r="K34" s="13" t="s">
        <v>24</v>
      </c>
      <c r="L34" s="13" t="s">
        <v>24</v>
      </c>
      <c r="M34" s="13" t="s">
        <v>24</v>
      </c>
    </row>
    <row r="35" spans="1:13" ht="15.75">
      <c r="A35" s="75"/>
      <c r="B35" s="76"/>
      <c r="C35" s="8">
        <v>2019</v>
      </c>
      <c r="D35" s="11">
        <f t="shared" si="14"/>
        <v>412.7</v>
      </c>
      <c r="E35" s="11">
        <v>0</v>
      </c>
      <c r="F35" s="11">
        <v>0</v>
      </c>
      <c r="G35" s="11">
        <v>0</v>
      </c>
      <c r="H35" s="11">
        <v>412.7</v>
      </c>
      <c r="I35" s="11">
        <v>0</v>
      </c>
      <c r="J35" s="13" t="s">
        <v>24</v>
      </c>
      <c r="K35" s="13" t="s">
        <v>24</v>
      </c>
      <c r="L35" s="13" t="s">
        <v>24</v>
      </c>
      <c r="M35" s="13" t="s">
        <v>24</v>
      </c>
    </row>
    <row r="36" spans="1:13" ht="15.75">
      <c r="A36" s="70" t="s">
        <v>15</v>
      </c>
      <c r="B36" s="72" t="s">
        <v>22</v>
      </c>
      <c r="C36" s="7" t="s">
        <v>0</v>
      </c>
      <c r="D36" s="10">
        <f>SUM(D37:D42)</f>
        <v>36110</v>
      </c>
      <c r="E36" s="10">
        <f t="shared" ref="E36:G36" si="15">SUM(E37:E42)</f>
        <v>0</v>
      </c>
      <c r="F36" s="10">
        <f t="shared" si="15"/>
        <v>60</v>
      </c>
      <c r="G36" s="10">
        <f t="shared" si="15"/>
        <v>0</v>
      </c>
      <c r="H36" s="10">
        <f>SUM(H37:H42)</f>
        <v>36050</v>
      </c>
      <c r="I36" s="10">
        <f>SUM(I37:I42)</f>
        <v>0</v>
      </c>
      <c r="J36" s="68" t="s">
        <v>25</v>
      </c>
      <c r="K36" s="14" t="s">
        <v>24</v>
      </c>
      <c r="L36" s="14" t="s">
        <v>24</v>
      </c>
      <c r="M36" s="15" t="s">
        <v>24</v>
      </c>
    </row>
    <row r="37" spans="1:13" ht="15.75">
      <c r="A37" s="71"/>
      <c r="B37" s="72"/>
      <c r="C37" s="7">
        <v>2014</v>
      </c>
      <c r="D37" s="10">
        <f>SUM(E37:I37)</f>
        <v>4620</v>
      </c>
      <c r="E37" s="10">
        <f t="shared" ref="E37:G42" si="16">E44</f>
        <v>0</v>
      </c>
      <c r="F37" s="10">
        <f t="shared" si="16"/>
        <v>60</v>
      </c>
      <c r="G37" s="10">
        <f t="shared" si="16"/>
        <v>0</v>
      </c>
      <c r="H37" s="10">
        <f>H44</f>
        <v>4560</v>
      </c>
      <c r="I37" s="10">
        <f>I44</f>
        <v>0</v>
      </c>
      <c r="J37" s="68"/>
      <c r="K37" s="16">
        <v>74</v>
      </c>
      <c r="L37" s="16">
        <v>74</v>
      </c>
      <c r="M37" s="17">
        <f>L37/K37*100</f>
        <v>100</v>
      </c>
    </row>
    <row r="38" spans="1:13" ht="15.75">
      <c r="A38" s="71"/>
      <c r="B38" s="72"/>
      <c r="C38" s="7">
        <v>2015</v>
      </c>
      <c r="D38" s="10">
        <f t="shared" ref="D38:D42" si="17">SUM(E38:I38)</f>
        <v>6260</v>
      </c>
      <c r="E38" s="10">
        <f t="shared" si="16"/>
        <v>0</v>
      </c>
      <c r="F38" s="10">
        <f t="shared" si="16"/>
        <v>0</v>
      </c>
      <c r="G38" s="10">
        <f t="shared" si="16"/>
        <v>0</v>
      </c>
      <c r="H38" s="10">
        <f t="shared" ref="H38:I42" si="18">H45</f>
        <v>6260</v>
      </c>
      <c r="I38" s="10">
        <f t="shared" si="18"/>
        <v>0</v>
      </c>
      <c r="J38" s="68"/>
      <c r="K38" s="16">
        <v>78</v>
      </c>
      <c r="L38" s="16">
        <v>78</v>
      </c>
      <c r="M38" s="17">
        <f t="shared" ref="M38:M42" si="19">L38/K38*100</f>
        <v>100</v>
      </c>
    </row>
    <row r="39" spans="1:13" ht="15.75">
      <c r="A39" s="71"/>
      <c r="B39" s="72"/>
      <c r="C39" s="7">
        <v>2016</v>
      </c>
      <c r="D39" s="10">
        <f t="shared" si="17"/>
        <v>6180</v>
      </c>
      <c r="E39" s="10">
        <f t="shared" si="16"/>
        <v>0</v>
      </c>
      <c r="F39" s="10">
        <f t="shared" si="16"/>
        <v>0</v>
      </c>
      <c r="G39" s="10">
        <f t="shared" si="16"/>
        <v>0</v>
      </c>
      <c r="H39" s="10">
        <f t="shared" si="18"/>
        <v>6180</v>
      </c>
      <c r="I39" s="10">
        <f t="shared" si="18"/>
        <v>0</v>
      </c>
      <c r="J39" s="68"/>
      <c r="K39" s="16">
        <v>83</v>
      </c>
      <c r="L39" s="16">
        <v>83</v>
      </c>
      <c r="M39" s="17">
        <f t="shared" si="19"/>
        <v>100</v>
      </c>
    </row>
    <row r="40" spans="1:13" ht="15.75">
      <c r="A40" s="71"/>
      <c r="B40" s="72"/>
      <c r="C40" s="7">
        <v>2017</v>
      </c>
      <c r="D40" s="10">
        <f t="shared" si="17"/>
        <v>5050</v>
      </c>
      <c r="E40" s="10">
        <f t="shared" si="16"/>
        <v>0</v>
      </c>
      <c r="F40" s="10">
        <f t="shared" si="16"/>
        <v>0</v>
      </c>
      <c r="G40" s="10">
        <f t="shared" si="16"/>
        <v>0</v>
      </c>
      <c r="H40" s="10">
        <f t="shared" si="18"/>
        <v>5050</v>
      </c>
      <c r="I40" s="10">
        <f t="shared" si="18"/>
        <v>0</v>
      </c>
      <c r="J40" s="68"/>
      <c r="K40" s="16">
        <v>88</v>
      </c>
      <c r="L40" s="16">
        <v>88</v>
      </c>
      <c r="M40" s="17">
        <f t="shared" si="19"/>
        <v>100</v>
      </c>
    </row>
    <row r="41" spans="1:13" ht="15.75">
      <c r="A41" s="71"/>
      <c r="B41" s="72"/>
      <c r="C41" s="7">
        <v>2018</v>
      </c>
      <c r="D41" s="10">
        <f t="shared" si="17"/>
        <v>6000</v>
      </c>
      <c r="E41" s="10">
        <f t="shared" si="16"/>
        <v>0</v>
      </c>
      <c r="F41" s="10">
        <f t="shared" si="16"/>
        <v>0</v>
      </c>
      <c r="G41" s="10">
        <f t="shared" si="16"/>
        <v>0</v>
      </c>
      <c r="H41" s="10">
        <f t="shared" si="18"/>
        <v>6000</v>
      </c>
      <c r="I41" s="10">
        <f t="shared" si="18"/>
        <v>0</v>
      </c>
      <c r="J41" s="68"/>
      <c r="K41" s="16">
        <v>90</v>
      </c>
      <c r="L41" s="16">
        <v>90</v>
      </c>
      <c r="M41" s="17">
        <f t="shared" si="19"/>
        <v>100</v>
      </c>
    </row>
    <row r="42" spans="1:13" ht="15.75">
      <c r="A42" s="71"/>
      <c r="B42" s="72"/>
      <c r="C42" s="7">
        <v>2019</v>
      </c>
      <c r="D42" s="10">
        <f t="shared" si="17"/>
        <v>8000</v>
      </c>
      <c r="E42" s="10">
        <f t="shared" si="16"/>
        <v>0</v>
      </c>
      <c r="F42" s="10">
        <f t="shared" si="16"/>
        <v>0</v>
      </c>
      <c r="G42" s="10">
        <f t="shared" si="16"/>
        <v>0</v>
      </c>
      <c r="H42" s="10">
        <f t="shared" si="18"/>
        <v>8000</v>
      </c>
      <c r="I42" s="10">
        <f t="shared" si="18"/>
        <v>0</v>
      </c>
      <c r="J42" s="68"/>
      <c r="K42" s="17">
        <v>92</v>
      </c>
      <c r="L42" s="17">
        <v>92</v>
      </c>
      <c r="M42" s="17">
        <f t="shared" si="19"/>
        <v>100</v>
      </c>
    </row>
    <row r="43" spans="1:13" ht="15.75" customHeight="1">
      <c r="A43" s="77" t="s">
        <v>16</v>
      </c>
      <c r="B43" s="80" t="s">
        <v>23</v>
      </c>
      <c r="C43" s="8" t="s">
        <v>0</v>
      </c>
      <c r="D43" s="11">
        <f>SUM(D44:D49)</f>
        <v>36110</v>
      </c>
      <c r="E43" s="11">
        <f t="shared" ref="E43:G43" si="20">SUM(E44:E49)</f>
        <v>0</v>
      </c>
      <c r="F43" s="11">
        <f t="shared" si="20"/>
        <v>60</v>
      </c>
      <c r="G43" s="11">
        <f t="shared" si="20"/>
        <v>0</v>
      </c>
      <c r="H43" s="11">
        <f>SUM(H44:H49)</f>
        <v>36050</v>
      </c>
      <c r="I43" s="11">
        <f t="shared" ref="I43" si="21">SUM(I44:I49)</f>
        <v>0</v>
      </c>
      <c r="J43" s="13" t="s">
        <v>24</v>
      </c>
      <c r="K43" s="13" t="s">
        <v>24</v>
      </c>
      <c r="L43" s="13" t="s">
        <v>24</v>
      </c>
      <c r="M43" s="13" t="s">
        <v>24</v>
      </c>
    </row>
    <row r="44" spans="1:13" ht="15.75">
      <c r="A44" s="78"/>
      <c r="B44" s="81"/>
      <c r="C44" s="8">
        <v>2014</v>
      </c>
      <c r="D44" s="11">
        <f>SUM(E44:I44)</f>
        <v>4620</v>
      </c>
      <c r="E44" s="11">
        <v>0</v>
      </c>
      <c r="F44" s="11">
        <v>60</v>
      </c>
      <c r="G44" s="11">
        <v>0</v>
      </c>
      <c r="H44" s="11">
        <v>4560</v>
      </c>
      <c r="I44" s="11">
        <v>0</v>
      </c>
      <c r="J44" s="13" t="s">
        <v>24</v>
      </c>
      <c r="K44" s="13" t="s">
        <v>24</v>
      </c>
      <c r="L44" s="13" t="s">
        <v>24</v>
      </c>
      <c r="M44" s="13" t="s">
        <v>24</v>
      </c>
    </row>
    <row r="45" spans="1:13" ht="15.75">
      <c r="A45" s="78"/>
      <c r="B45" s="81"/>
      <c r="C45" s="8">
        <v>2015</v>
      </c>
      <c r="D45" s="11">
        <f t="shared" ref="D45:D49" si="22">SUM(E45:I45)</f>
        <v>6260</v>
      </c>
      <c r="E45" s="11">
        <v>0</v>
      </c>
      <c r="F45" s="11">
        <v>0</v>
      </c>
      <c r="G45" s="11">
        <v>0</v>
      </c>
      <c r="H45" s="11">
        <v>6260</v>
      </c>
      <c r="I45" s="11">
        <v>0</v>
      </c>
      <c r="J45" s="13" t="s">
        <v>24</v>
      </c>
      <c r="K45" s="13" t="s">
        <v>24</v>
      </c>
      <c r="L45" s="13" t="s">
        <v>24</v>
      </c>
      <c r="M45" s="13" t="s">
        <v>24</v>
      </c>
    </row>
    <row r="46" spans="1:13" ht="15.75">
      <c r="A46" s="78"/>
      <c r="B46" s="81"/>
      <c r="C46" s="8">
        <v>2016</v>
      </c>
      <c r="D46" s="11">
        <f t="shared" si="22"/>
        <v>6180</v>
      </c>
      <c r="E46" s="11">
        <v>0</v>
      </c>
      <c r="F46" s="11">
        <v>0</v>
      </c>
      <c r="G46" s="11">
        <v>0</v>
      </c>
      <c r="H46" s="11">
        <v>6180</v>
      </c>
      <c r="I46" s="11">
        <v>0</v>
      </c>
      <c r="J46" s="13" t="s">
        <v>24</v>
      </c>
      <c r="K46" s="13" t="s">
        <v>24</v>
      </c>
      <c r="L46" s="13" t="s">
        <v>24</v>
      </c>
      <c r="M46" s="13" t="s">
        <v>24</v>
      </c>
    </row>
    <row r="47" spans="1:13" ht="15.75">
      <c r="A47" s="78"/>
      <c r="B47" s="81"/>
      <c r="C47" s="8">
        <v>2017</v>
      </c>
      <c r="D47" s="11">
        <f t="shared" si="22"/>
        <v>5050</v>
      </c>
      <c r="E47" s="11">
        <v>0</v>
      </c>
      <c r="F47" s="11">
        <v>0</v>
      </c>
      <c r="G47" s="11">
        <v>0</v>
      </c>
      <c r="H47" s="11">
        <v>5050</v>
      </c>
      <c r="I47" s="11">
        <v>0</v>
      </c>
      <c r="J47" s="13" t="s">
        <v>24</v>
      </c>
      <c r="K47" s="13" t="s">
        <v>24</v>
      </c>
      <c r="L47" s="13" t="s">
        <v>24</v>
      </c>
      <c r="M47" s="13" t="s">
        <v>24</v>
      </c>
    </row>
    <row r="48" spans="1:13" ht="15.75">
      <c r="A48" s="78"/>
      <c r="B48" s="81"/>
      <c r="C48" s="8">
        <v>2018</v>
      </c>
      <c r="D48" s="11">
        <f t="shared" si="22"/>
        <v>6000</v>
      </c>
      <c r="E48" s="11">
        <v>0</v>
      </c>
      <c r="F48" s="11">
        <v>0</v>
      </c>
      <c r="G48" s="11">
        <v>0</v>
      </c>
      <c r="H48" s="11">
        <v>6000</v>
      </c>
      <c r="I48" s="11">
        <v>0</v>
      </c>
      <c r="J48" s="13" t="s">
        <v>24</v>
      </c>
      <c r="K48" s="13" t="s">
        <v>24</v>
      </c>
      <c r="L48" s="13" t="s">
        <v>24</v>
      </c>
      <c r="M48" s="13" t="s">
        <v>24</v>
      </c>
    </row>
    <row r="49" spans="1:13" ht="15.75">
      <c r="A49" s="79"/>
      <c r="B49" s="82"/>
      <c r="C49" s="8">
        <v>2019</v>
      </c>
      <c r="D49" s="11">
        <f t="shared" si="22"/>
        <v>8000</v>
      </c>
      <c r="E49" s="11">
        <v>0</v>
      </c>
      <c r="F49" s="11">
        <v>0</v>
      </c>
      <c r="G49" s="11">
        <v>0</v>
      </c>
      <c r="H49" s="11">
        <v>8000</v>
      </c>
      <c r="I49" s="11">
        <v>0</v>
      </c>
      <c r="J49" s="13" t="s">
        <v>24</v>
      </c>
      <c r="K49" s="13" t="s">
        <v>24</v>
      </c>
      <c r="L49" s="13" t="s">
        <v>24</v>
      </c>
      <c r="M49" s="13" t="s">
        <v>24</v>
      </c>
    </row>
  </sheetData>
  <mergeCells count="22">
    <mergeCell ref="A22:A28"/>
    <mergeCell ref="B22:B28"/>
    <mergeCell ref="A36:A42"/>
    <mergeCell ref="B36:B42"/>
    <mergeCell ref="A43:A49"/>
    <mergeCell ref="B43:B49"/>
    <mergeCell ref="A29:A35"/>
    <mergeCell ref="B29:B35"/>
    <mergeCell ref="J36:J42"/>
    <mergeCell ref="K8:K14"/>
    <mergeCell ref="L8:L14"/>
    <mergeCell ref="M8:M14"/>
    <mergeCell ref="J8:J14"/>
    <mergeCell ref="A1:L1"/>
    <mergeCell ref="A2:M2"/>
    <mergeCell ref="A3:M3"/>
    <mergeCell ref="A4:M4"/>
    <mergeCell ref="J15:J21"/>
    <mergeCell ref="A8:A14"/>
    <mergeCell ref="B8:B14"/>
    <mergeCell ref="A15:A21"/>
    <mergeCell ref="B15:B2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2"/>
  <sheetViews>
    <sheetView workbookViewId="0">
      <selection activeCell="B12" sqref="B12:P12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20" t="s">
        <v>31</v>
      </c>
    </row>
    <row r="3" spans="1:17" ht="15.75" thickBot="1"/>
    <row r="4" spans="1:17" ht="31.5" customHeight="1" thickBot="1">
      <c r="A4" s="97" t="s">
        <v>32</v>
      </c>
      <c r="B4" s="97" t="s">
        <v>33</v>
      </c>
      <c r="C4" s="97" t="s">
        <v>34</v>
      </c>
      <c r="D4" s="95" t="s">
        <v>35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100"/>
      <c r="Q4" s="92" t="s">
        <v>36</v>
      </c>
    </row>
    <row r="5" spans="1:17" ht="16.5" thickBot="1">
      <c r="A5" s="98"/>
      <c r="B5" s="98"/>
      <c r="C5" s="98"/>
      <c r="D5" s="95">
        <v>2014</v>
      </c>
      <c r="E5" s="96"/>
      <c r="F5" s="95">
        <v>2015</v>
      </c>
      <c r="G5" s="96"/>
      <c r="H5" s="95">
        <v>2016</v>
      </c>
      <c r="I5" s="96"/>
      <c r="J5" s="95">
        <v>2017</v>
      </c>
      <c r="K5" s="96"/>
      <c r="L5" s="95">
        <v>2018</v>
      </c>
      <c r="M5" s="96"/>
      <c r="N5" s="95">
        <v>2019</v>
      </c>
      <c r="O5" s="96"/>
      <c r="P5" s="21"/>
      <c r="Q5" s="93"/>
    </row>
    <row r="6" spans="1:17" ht="16.5" thickBot="1">
      <c r="A6" s="99"/>
      <c r="B6" s="99"/>
      <c r="C6" s="99"/>
      <c r="D6" s="22" t="s">
        <v>37</v>
      </c>
      <c r="E6" s="22" t="s">
        <v>38</v>
      </c>
      <c r="F6" s="22" t="s">
        <v>37</v>
      </c>
      <c r="G6" s="22" t="s">
        <v>38</v>
      </c>
      <c r="H6" s="22" t="s">
        <v>37</v>
      </c>
      <c r="I6" s="22" t="s">
        <v>38</v>
      </c>
      <c r="J6" s="22" t="s">
        <v>37</v>
      </c>
      <c r="K6" s="22" t="s">
        <v>38</v>
      </c>
      <c r="L6" s="22" t="s">
        <v>37</v>
      </c>
      <c r="M6" s="22" t="s">
        <v>38</v>
      </c>
      <c r="N6" s="22" t="s">
        <v>37</v>
      </c>
      <c r="O6" s="22" t="s">
        <v>38</v>
      </c>
      <c r="P6" s="22">
        <v>2020</v>
      </c>
      <c r="Q6" s="94"/>
    </row>
    <row r="7" spans="1:17" ht="16.5" thickBot="1">
      <c r="A7" s="23">
        <v>1</v>
      </c>
      <c r="B7" s="22">
        <v>2</v>
      </c>
      <c r="C7" s="22">
        <v>3</v>
      </c>
      <c r="D7" s="24">
        <v>4</v>
      </c>
      <c r="E7" s="24"/>
      <c r="F7" s="22">
        <v>5</v>
      </c>
      <c r="G7" s="22"/>
      <c r="H7" s="22">
        <v>6</v>
      </c>
      <c r="I7" s="22"/>
      <c r="J7" s="22">
        <v>7</v>
      </c>
      <c r="K7" s="22"/>
      <c r="L7" s="22">
        <v>8</v>
      </c>
      <c r="M7" s="22"/>
      <c r="N7" s="22">
        <v>9</v>
      </c>
      <c r="O7" s="22"/>
      <c r="P7" s="22">
        <v>10</v>
      </c>
      <c r="Q7" s="22">
        <v>11</v>
      </c>
    </row>
    <row r="8" spans="1:17" ht="15.75">
      <c r="A8" s="83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5"/>
    </row>
    <row r="9" spans="1:17" ht="15.75">
      <c r="A9" s="86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8"/>
    </row>
    <row r="10" spans="1:17" ht="16.5" customHeight="1" thickBot="1">
      <c r="A10" s="89" t="s">
        <v>40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1"/>
    </row>
    <row r="11" spans="1:17" ht="90.75" thickBot="1">
      <c r="A11" s="25">
        <v>19</v>
      </c>
      <c r="B11" s="26" t="s">
        <v>41</v>
      </c>
      <c r="C11" s="27" t="s">
        <v>39</v>
      </c>
      <c r="D11" s="27">
        <v>20</v>
      </c>
      <c r="E11" s="27"/>
      <c r="F11" s="27">
        <v>22</v>
      </c>
      <c r="G11" s="27"/>
      <c r="H11" s="28">
        <v>25</v>
      </c>
      <c r="I11" s="28"/>
      <c r="J11" s="28">
        <v>28</v>
      </c>
      <c r="K11" s="28"/>
      <c r="L11" s="28">
        <v>30</v>
      </c>
      <c r="M11" s="28"/>
      <c r="N11" s="28">
        <v>32</v>
      </c>
      <c r="O11" s="28"/>
      <c r="P11" s="28">
        <v>35</v>
      </c>
      <c r="Q11" s="29" t="s">
        <v>42</v>
      </c>
    </row>
    <row r="12" spans="1:17" ht="90.75" thickBot="1">
      <c r="A12" s="25">
        <v>20</v>
      </c>
      <c r="B12" s="31" t="s">
        <v>43</v>
      </c>
      <c r="C12" s="27" t="s">
        <v>39</v>
      </c>
      <c r="D12" s="27">
        <v>74</v>
      </c>
      <c r="E12" s="27">
        <v>74</v>
      </c>
      <c r="F12" s="27">
        <v>78</v>
      </c>
      <c r="G12" s="27">
        <v>78</v>
      </c>
      <c r="H12" s="28">
        <v>83</v>
      </c>
      <c r="I12" s="28">
        <v>83</v>
      </c>
      <c r="J12" s="28">
        <v>88</v>
      </c>
      <c r="K12" s="28">
        <v>88</v>
      </c>
      <c r="L12" s="30">
        <v>90</v>
      </c>
      <c r="M12" s="30">
        <v>90</v>
      </c>
      <c r="N12" s="28">
        <v>92</v>
      </c>
      <c r="O12" s="28">
        <v>92</v>
      </c>
      <c r="P12" s="28">
        <v>95</v>
      </c>
      <c r="Q12" s="29" t="s">
        <v>42</v>
      </c>
    </row>
  </sheetData>
  <mergeCells count="14">
    <mergeCell ref="A8:Q8"/>
    <mergeCell ref="A9:Q9"/>
    <mergeCell ref="A10:Q10"/>
    <mergeCell ref="Q4:Q6"/>
    <mergeCell ref="D5:E5"/>
    <mergeCell ref="F5:G5"/>
    <mergeCell ref="H5:I5"/>
    <mergeCell ref="J5:K5"/>
    <mergeCell ref="L5:M5"/>
    <mergeCell ref="N5:O5"/>
    <mergeCell ref="A4:A6"/>
    <mergeCell ref="B4:B6"/>
    <mergeCell ref="C4:C6"/>
    <mergeCell ref="D4:P4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2020 (2)</vt:lpstr>
      <vt:lpstr>2020</vt:lpstr>
      <vt:lpstr>2021</vt:lpstr>
      <vt:lpstr>Лист2</vt:lpstr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2020-02-26T13:15:11Z</cp:lastPrinted>
  <dcterms:created xsi:type="dcterms:W3CDTF">2020-02-19T10:16:37Z</dcterms:created>
  <dcterms:modified xsi:type="dcterms:W3CDTF">2022-01-28T08:38:18Z</dcterms:modified>
</cp:coreProperties>
</file>