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1" sheetId="10" r:id="rId3"/>
    <sheet name="Лист2" sheetId="2" r:id="rId4"/>
    <sheet name="Лист1" sheetId="7" r:id="rId5"/>
  </sheets>
  <definedNames>
    <definedName name="_xlnm._FilterDatabase" localSheetId="1" hidden="1">'2020'!$A$7:$M$7</definedName>
    <definedName name="_xlnm._FilterDatabase" localSheetId="0" hidden="1">'2020 (2)'!$A$7:$I$13</definedName>
    <definedName name="_xlnm._FilterDatabase" localSheetId="2" hidden="1">'2021'!$A$7:$M$7</definedName>
    <definedName name="_xlnm.Print_Titles" localSheetId="1">'2020'!$6:$7</definedName>
    <definedName name="_xlnm.Print_Titles" localSheetId="2">'2021'!$6:$7</definedName>
    <definedName name="_xlnm.Print_Titles" localSheetId="4">Лист1!$A:$B,Лист1!$4:$7</definedName>
  </definedNames>
  <calcPr calcId="124519"/>
</workbook>
</file>

<file path=xl/calcChain.xml><?xml version="1.0" encoding="utf-8"?>
<calcChain xmlns="http://schemas.openxmlformats.org/spreadsheetml/2006/main">
  <c r="E8" i="10"/>
  <c r="F8"/>
  <c r="G8"/>
  <c r="H8"/>
  <c r="I8"/>
  <c r="D8"/>
  <c r="D18"/>
  <c r="D17"/>
  <c r="D16"/>
  <c r="I15"/>
  <c r="H15"/>
  <c r="G15"/>
  <c r="F15"/>
  <c r="E15"/>
  <c r="E11"/>
  <c r="F11"/>
  <c r="G11"/>
  <c r="H11"/>
  <c r="I11"/>
  <c r="D11"/>
  <c r="D14"/>
  <c r="D13"/>
  <c r="D12"/>
  <c r="E9"/>
  <c r="F9"/>
  <c r="G9"/>
  <c r="H9"/>
  <c r="I9"/>
  <c r="D9"/>
  <c r="D10"/>
  <c r="E13" i="9"/>
  <c r="M133" i="2"/>
  <c r="M132"/>
  <c r="M131"/>
  <c r="M130"/>
  <c r="M129"/>
  <c r="M128"/>
  <c r="M77"/>
  <c r="M76"/>
  <c r="M75"/>
  <c r="M74"/>
  <c r="M73"/>
  <c r="M72"/>
  <c r="M21"/>
  <c r="M20"/>
  <c r="M19"/>
  <c r="M18"/>
  <c r="M17"/>
  <c r="M16"/>
  <c r="D15" i="10" l="1"/>
  <c r="I129" i="2"/>
  <c r="I130"/>
  <c r="I131"/>
  <c r="I132"/>
  <c r="I133"/>
  <c r="I149"/>
  <c r="I142"/>
  <c r="I135"/>
  <c r="I114"/>
  <c r="I107"/>
  <c r="I100"/>
  <c r="I93"/>
  <c r="I86"/>
  <c r="I79"/>
  <c r="I73"/>
  <c r="I74"/>
  <c r="I75"/>
  <c r="I76"/>
  <c r="I77"/>
  <c r="I17"/>
  <c r="I18"/>
  <c r="I19"/>
  <c r="I20"/>
  <c r="I21"/>
  <c r="I58"/>
  <c r="I51"/>
  <c r="I44"/>
  <c r="I37"/>
  <c r="I30"/>
  <c r="I23"/>
  <c r="I128" l="1"/>
  <c r="I127" s="1"/>
  <c r="I121" s="1"/>
  <c r="I13"/>
  <c r="I72"/>
  <c r="I71" s="1"/>
  <c r="I65" s="1"/>
  <c r="I16" s="1"/>
  <c r="I9" s="1"/>
  <c r="I12"/>
  <c r="I14"/>
  <c r="I10"/>
  <c r="I11"/>
  <c r="I15" l="1"/>
  <c r="I8"/>
  <c r="E128" l="1"/>
  <c r="F128"/>
  <c r="G128"/>
  <c r="E129"/>
  <c r="F129"/>
  <c r="G129"/>
  <c r="E130"/>
  <c r="F130"/>
  <c r="G130"/>
  <c r="E131"/>
  <c r="F131"/>
  <c r="G131"/>
  <c r="E132"/>
  <c r="F132"/>
  <c r="G132"/>
  <c r="E133"/>
  <c r="F133"/>
  <c r="G133"/>
  <c r="H129"/>
  <c r="H130"/>
  <c r="H131"/>
  <c r="H132"/>
  <c r="H133"/>
  <c r="H128"/>
  <c r="D154"/>
  <c r="D153"/>
  <c r="D152"/>
  <c r="D151"/>
  <c r="D150"/>
  <c r="D149"/>
  <c r="H148"/>
  <c r="G148"/>
  <c r="F148"/>
  <c r="E148"/>
  <c r="D147"/>
  <c r="D146"/>
  <c r="D145"/>
  <c r="D144"/>
  <c r="D143"/>
  <c r="D142"/>
  <c r="H141"/>
  <c r="G141"/>
  <c r="F141"/>
  <c r="E141"/>
  <c r="D140"/>
  <c r="D139"/>
  <c r="D138"/>
  <c r="D137"/>
  <c r="D136"/>
  <c r="D135"/>
  <c r="H134"/>
  <c r="G134"/>
  <c r="F134"/>
  <c r="E134"/>
  <c r="D126"/>
  <c r="D125"/>
  <c r="D124"/>
  <c r="D123"/>
  <c r="D122"/>
  <c r="D121"/>
  <c r="H120"/>
  <c r="G120"/>
  <c r="F120"/>
  <c r="E120"/>
  <c r="D119"/>
  <c r="D118"/>
  <c r="D117"/>
  <c r="D116"/>
  <c r="D115"/>
  <c r="D114"/>
  <c r="H113"/>
  <c r="G113"/>
  <c r="F113"/>
  <c r="E113"/>
  <c r="D112"/>
  <c r="D111"/>
  <c r="D110"/>
  <c r="D109"/>
  <c r="D108"/>
  <c r="D107"/>
  <c r="H106"/>
  <c r="G106"/>
  <c r="F106"/>
  <c r="E106"/>
  <c r="D105"/>
  <c r="D104"/>
  <c r="D103"/>
  <c r="D102"/>
  <c r="D101"/>
  <c r="D100"/>
  <c r="H99"/>
  <c r="G99"/>
  <c r="F99"/>
  <c r="E99"/>
  <c r="D98"/>
  <c r="D97"/>
  <c r="D96"/>
  <c r="D95"/>
  <c r="D94"/>
  <c r="D93"/>
  <c r="H92"/>
  <c r="G92"/>
  <c r="F92"/>
  <c r="E92"/>
  <c r="D91"/>
  <c r="D90"/>
  <c r="D89"/>
  <c r="D88"/>
  <c r="D87"/>
  <c r="D86"/>
  <c r="H85"/>
  <c r="G85"/>
  <c r="F85"/>
  <c r="E85"/>
  <c r="D84"/>
  <c r="D83"/>
  <c r="D82"/>
  <c r="D81"/>
  <c r="D80"/>
  <c r="D79"/>
  <c r="H78"/>
  <c r="G78"/>
  <c r="F78"/>
  <c r="E78"/>
  <c r="H77"/>
  <c r="G77"/>
  <c r="F77"/>
  <c r="E77"/>
  <c r="H76"/>
  <c r="G76"/>
  <c r="F76"/>
  <c r="E76"/>
  <c r="H75"/>
  <c r="G75"/>
  <c r="F75"/>
  <c r="E75"/>
  <c r="H74"/>
  <c r="G74"/>
  <c r="F74"/>
  <c r="E74"/>
  <c r="H73"/>
  <c r="G73"/>
  <c r="F73"/>
  <c r="E73"/>
  <c r="H72"/>
  <c r="G72"/>
  <c r="F72"/>
  <c r="E72"/>
  <c r="E16"/>
  <c r="F16"/>
  <c r="G16"/>
  <c r="E17"/>
  <c r="F17"/>
  <c r="G17"/>
  <c r="E18"/>
  <c r="F18"/>
  <c r="G18"/>
  <c r="E19"/>
  <c r="F19"/>
  <c r="G19"/>
  <c r="E20"/>
  <c r="F20"/>
  <c r="G20"/>
  <c r="E21"/>
  <c r="F21"/>
  <c r="G21"/>
  <c r="H17"/>
  <c r="H18"/>
  <c r="H19"/>
  <c r="H20"/>
  <c r="H21"/>
  <c r="H16"/>
  <c r="D70"/>
  <c r="D69"/>
  <c r="D68"/>
  <c r="D67"/>
  <c r="D66"/>
  <c r="D65"/>
  <c r="H64"/>
  <c r="G64"/>
  <c r="F64"/>
  <c r="E64"/>
  <c r="D63"/>
  <c r="D62"/>
  <c r="D61"/>
  <c r="D60"/>
  <c r="D59"/>
  <c r="D58"/>
  <c r="H57"/>
  <c r="G57"/>
  <c r="F57"/>
  <c r="E57"/>
  <c r="D56"/>
  <c r="D55"/>
  <c r="D54"/>
  <c r="D53"/>
  <c r="D52"/>
  <c r="D51"/>
  <c r="H50"/>
  <c r="G50"/>
  <c r="F50"/>
  <c r="E50"/>
  <c r="D49"/>
  <c r="D48"/>
  <c r="D47"/>
  <c r="D46"/>
  <c r="D45"/>
  <c r="D44"/>
  <c r="H43"/>
  <c r="G43"/>
  <c r="F43"/>
  <c r="E43"/>
  <c r="D42"/>
  <c r="D41"/>
  <c r="D40"/>
  <c r="D39"/>
  <c r="D38"/>
  <c r="D37"/>
  <c r="H36"/>
  <c r="G36"/>
  <c r="F36"/>
  <c r="E36"/>
  <c r="D35"/>
  <c r="D34"/>
  <c r="D33"/>
  <c r="D32"/>
  <c r="D31"/>
  <c r="D30"/>
  <c r="H29"/>
  <c r="G29"/>
  <c r="F29"/>
  <c r="E29"/>
  <c r="D28"/>
  <c r="D27"/>
  <c r="D26"/>
  <c r="D25"/>
  <c r="D24"/>
  <c r="D23"/>
  <c r="H22"/>
  <c r="G22"/>
  <c r="F22"/>
  <c r="E22"/>
  <c r="H127" l="1"/>
  <c r="D36"/>
  <c r="H13"/>
  <c r="E12"/>
  <c r="F9"/>
  <c r="H14"/>
  <c r="F12"/>
  <c r="F10"/>
  <c r="F14"/>
  <c r="H9"/>
  <c r="H11"/>
  <c r="E14"/>
  <c r="E10"/>
  <c r="E9"/>
  <c r="E13"/>
  <c r="H12"/>
  <c r="D21"/>
  <c r="G10"/>
  <c r="H10"/>
  <c r="E11"/>
  <c r="D29"/>
  <c r="F11"/>
  <c r="G11"/>
  <c r="D20"/>
  <c r="G13"/>
  <c r="G9"/>
  <c r="G12"/>
  <c r="D17"/>
  <c r="D16"/>
  <c r="D18"/>
  <c r="F13"/>
  <c r="D19"/>
  <c r="E127"/>
  <c r="G14"/>
  <c r="D148"/>
  <c r="D132"/>
  <c r="D128"/>
  <c r="D141"/>
  <c r="D129"/>
  <c r="D133"/>
  <c r="D130"/>
  <c r="D131"/>
  <c r="D134"/>
  <c r="G127"/>
  <c r="F127"/>
  <c r="D73"/>
  <c r="D99"/>
  <c r="D78"/>
  <c r="D85"/>
  <c r="D72"/>
  <c r="D92"/>
  <c r="D75"/>
  <c r="D74"/>
  <c r="D106"/>
  <c r="H71"/>
  <c r="D113"/>
  <c r="D76"/>
  <c r="F71"/>
  <c r="D77"/>
  <c r="D120"/>
  <c r="G71"/>
  <c r="E71"/>
  <c r="D64"/>
  <c r="D57"/>
  <c r="D50"/>
  <c r="D43"/>
  <c r="H15"/>
  <c r="F15"/>
  <c r="E15"/>
  <c r="G15"/>
  <c r="D22"/>
  <c r="H8" l="1"/>
  <c r="D14"/>
  <c r="E8"/>
  <c r="G8"/>
  <c r="D13"/>
  <c r="F8"/>
  <c r="D11"/>
  <c r="D10"/>
  <c r="D12"/>
  <c r="D9"/>
  <c r="D127"/>
  <c r="D71"/>
  <c r="D8" l="1"/>
  <c r="D15" l="1"/>
</calcChain>
</file>

<file path=xl/sharedStrings.xml><?xml version="1.0" encoding="utf-8"?>
<sst xmlns="http://schemas.openxmlformats.org/spreadsheetml/2006/main" count="749" uniqueCount="98">
  <si>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</si>
  <si>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</si>
  <si>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</si>
  <si>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</si>
  <si>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</si>
  <si>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</si>
  <si>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</si>
  <si>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</si>
  <si>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</si>
  <si>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</si>
  <si>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</si>
  <si>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</si>
  <si>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</si>
  <si>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Развитие транспортной системы</t>
  </si>
  <si>
    <t>Подпрограмма №1 "Строительство, реконструкция и капитальный ремонт дорог с асфальтобетонным покрытием на территории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</si>
  <si>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 xml:space="preserve">Капитальный ремонт дорог, тротуаров, дворовых территорий и проездов к дворовым территориям 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</si>
  <si>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 xml:space="preserve">Дорожный
фонд
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</si>
  <si>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Строительство автодорожного транспортного тоннеля под железнодорожными путями в г.Лиски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</si>
  <si>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Изъятие земельных участков для муниципальных нужд под строительство автодороги, путем выкупа</t>
    </r>
  </si>
  <si>
    <r>
      <t xml:space="preserve">Мероприятие 5:
</t>
    </r>
    <r>
      <rPr>
        <sz val="10"/>
        <color theme="1"/>
        <rFont val="Times New Roman"/>
        <family val="1"/>
        <charset val="204"/>
      </rPr>
      <t>Проектирование, реконструкция и новое строительство участков улично-дорожной сети на подходах к автодорожному тоннелю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</si>
  <si>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 xml:space="preserve">Проектирование, реконструкция и новое строительство участков дорожно-уличной сети </t>
    </r>
  </si>
  <si>
    <r>
      <t xml:space="preserve">Мероприятие 7:
</t>
    </r>
    <r>
      <rPr>
        <sz val="10"/>
        <color theme="1"/>
        <rFont val="Times New Roman"/>
        <family val="1"/>
        <charset val="204"/>
      </rPr>
      <t>Планировка участков дорожно-уличной сети для реконструкции и нового строительства</t>
    </r>
  </si>
  <si>
    <t>Подпрограмма №2 "Комплекс работ по содержанию и ремонту дорог общего пользования в границах территории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</si>
  <si>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Текущий ремонт дорог (ямочный ремонт)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</si>
  <si>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Текущий ремонт дорог, тротуаров, дворовых территорий и проездов к дворовым территориям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</si>
  <si>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Устройство ливненых канализаций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</si>
  <si>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Земляные работы для устройства дорог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</si>
  <si>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>Приобретение техники</t>
    </r>
  </si>
  <si>
    <r>
      <t xml:space="preserve">Мероприятие 7:
</t>
    </r>
    <r>
      <rPr>
        <sz val="10"/>
        <color theme="1"/>
        <rFont val="Times New Roman"/>
        <family val="1"/>
        <charset val="204"/>
      </rPr>
      <t>Оформление документов</t>
    </r>
  </si>
  <si>
    <t>5.1.</t>
  </si>
  <si>
    <t>5.1.1.</t>
  </si>
  <si>
    <t>5.1.2.</t>
  </si>
  <si>
    <t>5.1.3.</t>
  </si>
  <si>
    <t>5.1.4.</t>
  </si>
  <si>
    <t>5.1.5.</t>
  </si>
  <si>
    <t>5.1.6.</t>
  </si>
  <si>
    <t>5.1.7.</t>
  </si>
  <si>
    <t>5.2.</t>
  </si>
  <si>
    <t>5.2.1.</t>
  </si>
  <si>
    <t>5.2.2.</t>
  </si>
  <si>
    <t>5.2.3.</t>
  </si>
  <si>
    <t>5.2.4.</t>
  </si>
  <si>
    <t>5.2.5.</t>
  </si>
  <si>
    <t>5.2.6.</t>
  </si>
  <si>
    <t>5.2.7.</t>
  </si>
  <si>
    <t>5.3.</t>
  </si>
  <si>
    <t>5.3.1.</t>
  </si>
  <si>
    <t>5.3.2.</t>
  </si>
  <si>
    <t>5.3.3.</t>
  </si>
  <si>
    <t>х</t>
  </si>
  <si>
    <t>Уровень удовлетворенности населения количеством и качеством отремонтированных дорог с асфальтобетонным покрытием, %</t>
  </si>
  <si>
    <t>Уровень удовлетворенности граждан качеством предоставленных муниципальных услуг в сфере транспортного хозяйства, %</t>
  </si>
  <si>
    <t>Подпрограмма № 3 "Обеспечение безопасности дорожного движения в городском поселении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</si>
  <si>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Разметка дорожного полотна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</si>
  <si>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Знаки дорожного движения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</si>
  <si>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Установка светофоров</t>
    </r>
  </si>
  <si>
    <t>Время обслуживания при содержании дорог в зимний период, час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</si>
  <si>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</si>
  <si>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</si>
  <si>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</si>
  <si>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</si>
  <si>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</si>
  <si>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</si>
  <si>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</si>
  <si>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</si>
  <si>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</si>
  <si>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</si>
  <si>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</si>
  <si>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</si>
  <si>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</si>
  <si>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</si>
  <si>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Муниципальная программа «Развитие транспортной системы»</t>
  </si>
  <si>
    <t>Уровень удовлетворенности населения количеством и качеством отремонтированных дорог с асфальтобетонным покрытием</t>
  </si>
  <si>
    <t>Время обслуживания при содержании дорог в зимний период</t>
  </si>
  <si>
    <t>час.</t>
  </si>
  <si>
    <t xml:space="preserve">Число ДТП на территории городского поселения город Лиски в год </t>
  </si>
  <si>
    <t>ед.</t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</si>
  <si>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</si>
  <si>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</si>
  <si>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</si>
  <si>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</si>
  <si>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</si>
  <si>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</si>
  <si>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</si>
  <si>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</si>
  <si>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</si>
  <si>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1.2. Транспортная система.</t>
  </si>
  <si>
    <t>Капитальный ремонт дорог, тротуаров, дворовых территорий и проездов к дворовым территориям</t>
  </si>
  <si>
    <t>Муниципальная программа городского поселения город Лиски "Развитие транспортной системы"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</si>
  <si>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</si>
  <si>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населения количеством и качеством отремонтированных дорог с асфальтобетонным покрытием-90%</t>
  </si>
  <si>
    <t>Улучшение условий, повышение комфортности и благосостояния населения поселения</t>
  </si>
  <si>
    <t>Текущий (ямочный) ремонт, планировка и содержание  автомобильных дорог общего пользования в границах поселения, установка и замена знаков дорожного движения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</si>
  <si>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</si>
  <si>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</si>
  <si>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Итого по транспортной системе:</t>
  </si>
  <si>
    <t>за  2021 г.</t>
  </si>
  <si>
    <t>Подпрограмма №3 "Обеспечение безопасности дорожного движения в городском поселении город Лиски"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</si>
</sst>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88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2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right" wrapText="1"/>
    </xf>
    <xf numFmtId="0" fontId="1" fillId="0" borderId="5" xfId="0" applyFont="1" applyBorder="1" applyAlignment="1">
      <alignment horizontal="justify" wrapText="1"/>
    </xf>
    <xf numFmtId="0" fontId="10" fillId="0" borderId="5" xfId="0" applyFont="1" applyBorder="1" applyAlignment="1">
      <alignment horizontal="center" wrapText="1"/>
    </xf>
    <xf numFmtId="0" fontId="10" fillId="5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justify" wrapText="1"/>
    </xf>
    <xf numFmtId="0" fontId="12" fillId="0" borderId="0" xfId="2"/>
    <xf numFmtId="0" fontId="12" fillId="0" borderId="0" xfId="2" applyFill="1"/>
    <xf numFmtId="0" fontId="14" fillId="0" borderId="22" xfId="2" applyFont="1" applyBorder="1" applyAlignment="1">
      <alignment horizontal="center" vertical="center" wrapText="1"/>
    </xf>
    <xf numFmtId="0" fontId="13" fillId="6" borderId="20" xfId="2" applyFont="1" applyFill="1" applyBorder="1" applyAlignment="1">
      <alignment horizontal="center" vertical="top" wrapText="1"/>
    </xf>
    <xf numFmtId="0" fontId="13" fillId="0" borderId="20" xfId="2" applyFont="1" applyFill="1" applyBorder="1" applyAlignment="1">
      <alignment vertical="top" wrapText="1"/>
    </xf>
    <xf numFmtId="0" fontId="3" fillId="0" borderId="20" xfId="2" applyFont="1" applyFill="1" applyBorder="1" applyAlignment="1">
      <alignment horizontal="center" vertical="top" wrapText="1"/>
    </xf>
    <xf numFmtId="4" fontId="3" fillId="0" borderId="20" xfId="2" applyNumberFormat="1" applyFont="1" applyBorder="1" applyAlignment="1">
      <alignment vertical="top" wrapText="1"/>
    </xf>
    <xf numFmtId="4" fontId="3" fillId="0" borderId="20" xfId="2" applyNumberFormat="1" applyFont="1" applyFill="1" applyBorder="1" applyAlignment="1">
      <alignment horizontal="center" vertical="top" wrapText="1"/>
    </xf>
    <xf numFmtId="0" fontId="15" fillId="0" borderId="20" xfId="2" applyFont="1" applyBorder="1" applyAlignment="1">
      <alignment vertical="top" wrapText="1"/>
    </xf>
    <xf numFmtId="0" fontId="3" fillId="6" borderId="20" xfId="2" applyFont="1" applyFill="1" applyBorder="1" applyAlignment="1">
      <alignment vertical="top" wrapText="1"/>
    </xf>
    <xf numFmtId="0" fontId="2" fillId="0" borderId="20" xfId="2" applyFont="1" applyBorder="1" applyAlignment="1">
      <alignment vertical="top" wrapText="1"/>
    </xf>
    <xf numFmtId="0" fontId="3" fillId="8" borderId="20" xfId="2" applyFont="1" applyFill="1" applyBorder="1" applyAlignment="1">
      <alignment horizontal="center" vertical="top" wrapText="1"/>
    </xf>
    <xf numFmtId="0" fontId="13" fillId="8" borderId="20" xfId="2" applyFont="1" applyFill="1" applyBorder="1" applyAlignment="1">
      <alignment horizontal="center" vertical="top" wrapText="1"/>
    </xf>
    <xf numFmtId="4" fontId="13" fillId="8" borderId="20" xfId="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center" wrapText="1"/>
    </xf>
    <xf numFmtId="16" fontId="4" fillId="3" borderId="2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13" fillId="7" borderId="25" xfId="2" applyFont="1" applyFill="1" applyBorder="1" applyAlignment="1">
      <alignment horizontal="center" vertical="top" wrapText="1"/>
    </xf>
    <xf numFmtId="0" fontId="13" fillId="7" borderId="26" xfId="2" applyFont="1" applyFill="1" applyBorder="1" applyAlignment="1">
      <alignment horizontal="center" vertical="top" wrapText="1"/>
    </xf>
    <xf numFmtId="0" fontId="13" fillId="7" borderId="27" xfId="2" applyFont="1" applyFill="1" applyBorder="1" applyAlignment="1">
      <alignment horizontal="center" vertical="top" wrapText="1"/>
    </xf>
    <xf numFmtId="0" fontId="13" fillId="8" borderId="20" xfId="2" applyFont="1" applyFill="1" applyBorder="1" applyAlignment="1">
      <alignment horizontal="left" vertical="top" wrapText="1"/>
    </xf>
    <xf numFmtId="0" fontId="13" fillId="0" borderId="19" xfId="2" applyFont="1" applyBorder="1" applyAlignment="1">
      <alignment horizontal="center"/>
    </xf>
    <xf numFmtId="0" fontId="14" fillId="0" borderId="20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4" fillId="0" borderId="23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textRotation="90" wrapText="1"/>
    </xf>
    <xf numFmtId="0" fontId="14" fillId="0" borderId="23" xfId="2" applyFont="1" applyBorder="1" applyAlignment="1">
      <alignment horizontal="center" vertical="center" textRotation="90" wrapText="1"/>
    </xf>
    <xf numFmtId="0" fontId="2" fillId="0" borderId="21" xfId="2" applyFont="1" applyBorder="1" applyAlignment="1">
      <alignment horizontal="center" vertical="center" textRotation="90" wrapText="1"/>
    </xf>
    <xf numFmtId="0" fontId="2" fillId="0" borderId="23" xfId="2" applyFont="1" applyBorder="1" applyAlignment="1">
      <alignment horizontal="center" vertical="center" textRotation="90" wrapText="1"/>
    </xf>
    <xf numFmtId="0" fontId="2" fillId="0" borderId="24" xfId="2" applyFont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13"/>
  <sheetViews>
    <sheetView zoomScaleSheetLayoutView="100" workbookViewId="0">
      <selection activeCell="F26" sqref="F26"/>
    </sheetView>
  </sheetViews>
  <sheetFormatPr defaultRowHeight="15"/>
  <cols>
    <col min="1" max="1" width="4.28515625" style="30" customWidth="1"/>
    <col min="2" max="2" width="28.28515625" style="30" customWidth="1"/>
    <col min="3" max="3" width="10.28515625" style="30" customWidth="1"/>
    <col min="4" max="4" width="53.85546875" style="30" customWidth="1"/>
    <col min="5" max="5" width="17.5703125" style="30" customWidth="1"/>
    <col min="6" max="6" width="24.42578125" style="30" customWidth="1"/>
    <col min="7" max="7" width="23.42578125" style="30" customWidth="1"/>
    <col min="8" max="8" width="8" style="30" customWidth="1"/>
    <col min="9" max="9" width="23.42578125" style="30" customWidth="1"/>
    <col min="10" max="10" width="9.140625" style="30"/>
    <col min="11" max="11" width="9.140625" style="31"/>
    <col min="12" max="16384" width="9.140625" style="30"/>
  </cols>
  <sheetData>
    <row r="3" spans="1:9">
      <c r="A3" s="55" t="s">
        <v>78</v>
      </c>
      <c r="B3" s="55"/>
      <c r="C3" s="55"/>
      <c r="D3" s="55"/>
      <c r="E3" s="55"/>
      <c r="F3" s="55"/>
      <c r="G3" s="55"/>
      <c r="H3" s="55"/>
      <c r="I3" s="55"/>
    </row>
    <row r="4" spans="1:9" ht="24.75" customHeight="1">
      <c r="A4" s="56" t="s">
        <v>62</v>
      </c>
      <c r="B4" s="56" t="s">
        <v>79</v>
      </c>
      <c r="C4" s="57" t="s">
        <v>80</v>
      </c>
      <c r="D4" s="56" t="s">
        <v>81</v>
      </c>
      <c r="E4" s="32"/>
      <c r="F4" s="59" t="s">
        <v>82</v>
      </c>
      <c r="G4" s="59" t="s">
        <v>83</v>
      </c>
      <c r="H4" s="61" t="s">
        <v>12</v>
      </c>
      <c r="I4" s="59" t="s">
        <v>84</v>
      </c>
    </row>
    <row r="5" spans="1:9" ht="30" customHeight="1">
      <c r="A5" s="56"/>
      <c r="B5" s="56"/>
      <c r="C5" s="58"/>
      <c r="D5" s="56"/>
      <c r="E5" s="56" t="s">
        <v>85</v>
      </c>
      <c r="F5" s="60"/>
      <c r="G5" s="60"/>
      <c r="H5" s="62"/>
      <c r="I5" s="60"/>
    </row>
    <row r="6" spans="1:9" ht="38.25" customHeight="1">
      <c r="A6" s="56"/>
      <c r="B6" s="56"/>
      <c r="C6" s="58"/>
      <c r="D6" s="56"/>
      <c r="E6" s="56"/>
      <c r="F6" s="60"/>
      <c r="G6" s="60"/>
      <c r="H6" s="63"/>
      <c r="I6" s="60"/>
    </row>
    <row r="7" spans="1:9">
      <c r="A7" s="33">
        <v>1</v>
      </c>
      <c r="B7" s="33">
        <v>2</v>
      </c>
      <c r="C7" s="33">
        <v>3</v>
      </c>
      <c r="D7" s="33">
        <v>4</v>
      </c>
      <c r="E7" s="33"/>
      <c r="F7" s="33">
        <v>7</v>
      </c>
      <c r="G7" s="33">
        <v>8</v>
      </c>
      <c r="H7" s="33"/>
      <c r="I7" s="33">
        <v>9</v>
      </c>
    </row>
    <row r="8" spans="1:9" ht="15" customHeight="1">
      <c r="A8" s="51" t="s">
        <v>86</v>
      </c>
      <c r="B8" s="52"/>
      <c r="C8" s="52"/>
      <c r="D8" s="52"/>
      <c r="E8" s="52"/>
      <c r="F8" s="52"/>
      <c r="G8" s="52"/>
      <c r="H8" s="52"/>
      <c r="I8" s="53"/>
    </row>
    <row r="9" spans="1:9" ht="69.75" customHeight="1">
      <c r="A9" s="34"/>
      <c r="B9" s="39" t="s">
        <v>87</v>
      </c>
      <c r="C9" s="35">
        <v>2020</v>
      </c>
      <c r="D9" s="36" t="s">
        <v>88</v>
      </c>
      <c r="E9" s="37">
        <v>131633.5</v>
      </c>
      <c r="F9" s="38" t="s">
        <v>89</v>
      </c>
      <c r="G9" s="38" t="s">
        <v>90</v>
      </c>
      <c r="H9" s="38"/>
      <c r="I9" s="38" t="s">
        <v>91</v>
      </c>
    </row>
    <row r="10" spans="1:9" ht="93" customHeight="1">
      <c r="A10" s="34"/>
      <c r="B10" s="39" t="s">
        <v>92</v>
      </c>
      <c r="C10" s="35">
        <v>2020</v>
      </c>
      <c r="D10" s="36" t="s">
        <v>88</v>
      </c>
      <c r="E10" s="37">
        <v>44000</v>
      </c>
      <c r="F10" s="38" t="s">
        <v>89</v>
      </c>
      <c r="G10" s="38" t="s">
        <v>90</v>
      </c>
      <c r="H10" s="38"/>
      <c r="I10" s="38" t="s">
        <v>91</v>
      </c>
    </row>
    <row r="11" spans="1:9" ht="72.75" customHeight="1">
      <c r="A11" s="34"/>
      <c r="B11" s="40" t="s">
        <v>93</v>
      </c>
      <c r="C11" s="35">
        <v>2020</v>
      </c>
      <c r="D11" s="36" t="s">
        <v>88</v>
      </c>
      <c r="E11" s="37">
        <v>1299.5</v>
      </c>
      <c r="F11" s="38" t="s">
        <v>89</v>
      </c>
      <c r="G11" s="38" t="s">
        <v>90</v>
      </c>
      <c r="H11" s="38"/>
      <c r="I11" s="38" t="s">
        <v>91</v>
      </c>
    </row>
    <row r="12" spans="1:9" ht="72.75" customHeight="1">
      <c r="A12" s="34"/>
      <c r="B12" s="40" t="s">
        <v>94</v>
      </c>
      <c r="C12" s="35">
        <v>2020</v>
      </c>
      <c r="D12" s="36" t="s">
        <v>88</v>
      </c>
      <c r="E12" s="37">
        <v>726</v>
      </c>
      <c r="F12" s="38" t="s">
        <v>89</v>
      </c>
      <c r="G12" s="38" t="s">
        <v>90</v>
      </c>
      <c r="H12" s="38"/>
      <c r="I12" s="38" t="s">
        <v>91</v>
      </c>
    </row>
    <row r="13" spans="1:9" ht="28.5" customHeight="1">
      <c r="A13" s="54" t="s">
        <v>95</v>
      </c>
      <c r="B13" s="54"/>
      <c r="C13" s="41">
        <v>2020</v>
      </c>
      <c r="D13" s="42" t="s">
        <v>49</v>
      </c>
      <c r="E13" s="43">
        <f>SUM(E9:E12)</f>
        <v>177659</v>
      </c>
      <c r="F13" s="42" t="s">
        <v>49</v>
      </c>
      <c r="G13" s="42" t="s">
        <v>49</v>
      </c>
      <c r="H13" s="42"/>
      <c r="I13" s="42" t="s">
        <v>49</v>
      </c>
    </row>
  </sheetData>
  <mergeCells count="12">
    <mergeCell ref="A8:I8"/>
    <mergeCell ref="A13:B13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"/>
  <sheetViews>
    <sheetView workbookViewId="0">
      <pane ySplit="6" topLeftCell="A7" activePane="bottomLeft" state="frozen"/>
      <selection pane="bottomLeft" activeCell="K19" sqref="K1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0.5703125" customWidth="1"/>
    <col min="5" max="5" width="6.85546875" customWidth="1"/>
    <col min="6" max="6" width="14.42578125" customWidth="1"/>
    <col min="7" max="7" width="7.7109375" customWidth="1"/>
    <col min="8" max="8" width="14.42578125" customWidth="1"/>
    <col min="9" max="9" width="7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4" t="s">
        <v>57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8"/>
      <c r="N1" s="18"/>
      <c r="O1" s="18"/>
      <c r="P1" s="18"/>
      <c r="Q1" s="18"/>
      <c r="R1" s="18"/>
      <c r="S1" s="18"/>
    </row>
    <row r="2" spans="1:19" ht="18.75">
      <c r="A2" s="64" t="s">
        <v>58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18"/>
      <c r="O2" s="18"/>
      <c r="P2" s="18"/>
      <c r="Q2" s="18"/>
      <c r="R2" s="18"/>
      <c r="S2" s="18"/>
    </row>
    <row r="3" spans="1:19" ht="18.75">
      <c r="A3" s="65" t="s">
        <v>60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19"/>
      <c r="O3" s="19"/>
      <c r="P3" s="19"/>
      <c r="Q3" s="19"/>
      <c r="R3" s="19"/>
      <c r="S3" s="19"/>
    </row>
    <row r="4" spans="1:19" ht="18.75">
      <c r="A4" s="64" t="s">
        <v>77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9" ht="33" customHeight="1">
      <c r="A8" s="44">
        <v>5</v>
      </c>
      <c r="B8" s="44" t="s">
        <v>13</v>
      </c>
      <c r="C8" s="6">
        <v>2020</v>
      </c>
      <c r="D8" s="9">
        <v>177659</v>
      </c>
      <c r="E8" s="9">
        <v>0</v>
      </c>
      <c r="F8" s="9">
        <v>115116</v>
      </c>
      <c r="G8" s="9">
        <v>0</v>
      </c>
      <c r="H8" s="9">
        <v>62543</v>
      </c>
      <c r="I8" s="9">
        <v>0</v>
      </c>
      <c r="J8" s="45"/>
      <c r="K8" s="45"/>
      <c r="L8" s="45"/>
      <c r="M8" s="45"/>
    </row>
    <row r="9" spans="1:19" ht="102">
      <c r="A9" s="46" t="s">
        <v>29</v>
      </c>
      <c r="B9" s="47" t="s">
        <v>14</v>
      </c>
      <c r="C9" s="7">
        <v>2020</v>
      </c>
      <c r="D9" s="10">
        <v>131633.5</v>
      </c>
      <c r="E9" s="10">
        <v>0</v>
      </c>
      <c r="F9" s="10">
        <v>115116</v>
      </c>
      <c r="G9" s="10">
        <v>0</v>
      </c>
      <c r="H9" s="10">
        <v>16517.5</v>
      </c>
      <c r="I9" s="10">
        <v>0</v>
      </c>
      <c r="J9" s="48" t="s">
        <v>50</v>
      </c>
      <c r="K9" s="17">
        <v>99</v>
      </c>
      <c r="L9" s="17">
        <v>99</v>
      </c>
      <c r="M9" s="17">
        <v>100</v>
      </c>
    </row>
    <row r="10" spans="1:19" ht="38.25">
      <c r="A10" s="49" t="s">
        <v>30</v>
      </c>
      <c r="B10" s="50" t="s">
        <v>15</v>
      </c>
      <c r="C10" s="8">
        <v>2020</v>
      </c>
      <c r="D10" s="11">
        <v>131633.5</v>
      </c>
      <c r="E10" s="11">
        <v>0</v>
      </c>
      <c r="F10" s="11">
        <v>115116</v>
      </c>
      <c r="G10" s="11">
        <v>0</v>
      </c>
      <c r="H10" s="11">
        <v>16517.5</v>
      </c>
      <c r="I10" s="11">
        <v>0</v>
      </c>
      <c r="J10" s="13" t="s">
        <v>49</v>
      </c>
      <c r="K10" s="13" t="s">
        <v>49</v>
      </c>
      <c r="L10" s="13" t="s">
        <v>49</v>
      </c>
      <c r="M10" s="13" t="s">
        <v>49</v>
      </c>
    </row>
    <row r="11" spans="1:19" ht="89.25">
      <c r="A11" s="46" t="s">
        <v>37</v>
      </c>
      <c r="B11" s="47" t="s">
        <v>22</v>
      </c>
      <c r="C11" s="7">
        <v>2020</v>
      </c>
      <c r="D11" s="10">
        <v>46025.5</v>
      </c>
      <c r="E11" s="10">
        <v>0</v>
      </c>
      <c r="F11" s="10">
        <v>0</v>
      </c>
      <c r="G11" s="10">
        <v>0</v>
      </c>
      <c r="H11" s="10">
        <v>46025.5</v>
      </c>
      <c r="I11" s="10">
        <v>0</v>
      </c>
      <c r="J11" s="48" t="s">
        <v>51</v>
      </c>
      <c r="K11" s="17">
        <v>95</v>
      </c>
      <c r="L11" s="17">
        <v>95</v>
      </c>
      <c r="M11" s="17">
        <v>100</v>
      </c>
    </row>
    <row r="12" spans="1:19" ht="25.5">
      <c r="A12" s="49" t="s">
        <v>38</v>
      </c>
      <c r="B12" s="50" t="s">
        <v>23</v>
      </c>
      <c r="C12" s="8">
        <v>2020</v>
      </c>
      <c r="D12" s="11">
        <v>44000</v>
      </c>
      <c r="E12" s="11">
        <v>0</v>
      </c>
      <c r="F12" s="11">
        <v>0</v>
      </c>
      <c r="G12" s="11">
        <v>0</v>
      </c>
      <c r="H12" s="11">
        <v>44000</v>
      </c>
      <c r="I12" s="11">
        <v>0</v>
      </c>
      <c r="J12" s="13" t="s">
        <v>49</v>
      </c>
      <c r="K12" s="13" t="s">
        <v>49</v>
      </c>
      <c r="L12" s="13" t="s">
        <v>49</v>
      </c>
      <c r="M12" s="13" t="s">
        <v>49</v>
      </c>
    </row>
    <row r="13" spans="1:19" ht="38.25">
      <c r="A13" s="49" t="s">
        <v>39</v>
      </c>
      <c r="B13" s="50" t="s">
        <v>24</v>
      </c>
      <c r="C13" s="8">
        <v>2020</v>
      </c>
      <c r="D13" s="11">
        <v>1299.5</v>
      </c>
      <c r="E13" s="11">
        <v>0</v>
      </c>
      <c r="F13" s="11">
        <v>0</v>
      </c>
      <c r="G13" s="11">
        <v>0</v>
      </c>
      <c r="H13" s="11">
        <v>1299.5</v>
      </c>
      <c r="I13" s="11">
        <v>0</v>
      </c>
      <c r="J13" s="13" t="s">
        <v>49</v>
      </c>
      <c r="K13" s="13" t="s">
        <v>49</v>
      </c>
      <c r="L13" s="13" t="s">
        <v>49</v>
      </c>
      <c r="M13" s="13" t="s">
        <v>49</v>
      </c>
    </row>
    <row r="14" spans="1:19" ht="25.5">
      <c r="A14" s="49" t="s">
        <v>40</v>
      </c>
      <c r="B14" s="50" t="s">
        <v>25</v>
      </c>
      <c r="C14" s="8">
        <v>2020</v>
      </c>
      <c r="D14" s="11">
        <v>726</v>
      </c>
      <c r="E14" s="11">
        <v>0</v>
      </c>
      <c r="F14" s="11">
        <v>0</v>
      </c>
      <c r="G14" s="11">
        <v>0</v>
      </c>
      <c r="H14" s="11">
        <v>726</v>
      </c>
      <c r="I14" s="11">
        <v>0</v>
      </c>
      <c r="J14" s="13" t="s">
        <v>49</v>
      </c>
      <c r="K14" s="13" t="s">
        <v>49</v>
      </c>
      <c r="L14" s="13" t="s">
        <v>49</v>
      </c>
      <c r="M14" s="13" t="s">
        <v>49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8"/>
  <sheetViews>
    <sheetView tabSelected="1" workbookViewId="0">
      <pane ySplit="6" topLeftCell="A7" activePane="bottomLeft" state="frozen"/>
      <selection pane="bottomLeft" activeCell="S11" sqref="S11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2.7109375" customWidth="1"/>
    <col min="5" max="5" width="6.85546875" customWidth="1"/>
    <col min="6" max="6" width="14.42578125" customWidth="1"/>
    <col min="7" max="7" width="7.7109375" customWidth="1"/>
    <col min="8" max="8" width="14.42578125" customWidth="1"/>
    <col min="9" max="9" width="7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4" t="s">
        <v>57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8"/>
      <c r="N1" s="18"/>
      <c r="O1" s="18"/>
      <c r="P1" s="18"/>
      <c r="Q1" s="18"/>
      <c r="R1" s="18"/>
      <c r="S1" s="18"/>
    </row>
    <row r="2" spans="1:19" ht="18.75">
      <c r="A2" s="64" t="s">
        <v>58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18"/>
      <c r="O2" s="18"/>
      <c r="P2" s="18"/>
      <c r="Q2" s="18"/>
      <c r="R2" s="18"/>
      <c r="S2" s="18"/>
    </row>
    <row r="3" spans="1:19" ht="18.75">
      <c r="A3" s="65" t="s">
        <v>60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19"/>
      <c r="O3" s="19"/>
      <c r="P3" s="19"/>
      <c r="Q3" s="19"/>
      <c r="R3" s="19"/>
      <c r="S3" s="19"/>
    </row>
    <row r="4" spans="1:19" ht="18.75">
      <c r="A4" s="64" t="s">
        <v>96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9" ht="33" customHeight="1">
      <c r="A8" s="44">
        <v>5</v>
      </c>
      <c r="B8" s="44" t="s">
        <v>13</v>
      </c>
      <c r="C8" s="6">
        <v>2021</v>
      </c>
      <c r="D8" s="9">
        <f>D9+D11+D15</f>
        <v>109723.4</v>
      </c>
      <c r="E8" s="9">
        <f t="shared" ref="E8:I8" si="0">E9+E11+E15</f>
        <v>0</v>
      </c>
      <c r="F8" s="9">
        <f t="shared" si="0"/>
        <v>51457.599999999999</v>
      </c>
      <c r="G8" s="9">
        <f t="shared" si="0"/>
        <v>0</v>
      </c>
      <c r="H8" s="9">
        <f t="shared" si="0"/>
        <v>58265.799999999996</v>
      </c>
      <c r="I8" s="9">
        <f t="shared" si="0"/>
        <v>0</v>
      </c>
      <c r="J8" s="45"/>
      <c r="K8" s="45"/>
      <c r="L8" s="45"/>
      <c r="M8" s="45"/>
    </row>
    <row r="9" spans="1:19" ht="102">
      <c r="A9" s="46" t="s">
        <v>29</v>
      </c>
      <c r="B9" s="47" t="s">
        <v>14</v>
      </c>
      <c r="C9" s="7">
        <v>2021</v>
      </c>
      <c r="D9" s="10">
        <f>D10</f>
        <v>51853.7</v>
      </c>
      <c r="E9" s="10">
        <f t="shared" ref="E9:I9" si="1">E10</f>
        <v>0</v>
      </c>
      <c r="F9" s="10">
        <f t="shared" si="1"/>
        <v>51457.599999999999</v>
      </c>
      <c r="G9" s="10">
        <f t="shared" si="1"/>
        <v>0</v>
      </c>
      <c r="H9" s="10">
        <f t="shared" si="1"/>
        <v>396.1</v>
      </c>
      <c r="I9" s="10">
        <f t="shared" si="1"/>
        <v>0</v>
      </c>
      <c r="J9" s="48" t="s">
        <v>50</v>
      </c>
      <c r="K9" s="17">
        <v>99</v>
      </c>
      <c r="L9" s="17">
        <v>99</v>
      </c>
      <c r="M9" s="17">
        <v>100</v>
      </c>
    </row>
    <row r="10" spans="1:19" ht="38.25">
      <c r="A10" s="49" t="s">
        <v>30</v>
      </c>
      <c r="B10" s="50" t="s">
        <v>15</v>
      </c>
      <c r="C10" s="8">
        <v>2021</v>
      </c>
      <c r="D10" s="11">
        <f>SUM(E10:I10)</f>
        <v>51853.7</v>
      </c>
      <c r="E10" s="11">
        <v>0</v>
      </c>
      <c r="F10" s="11">
        <v>51457.599999999999</v>
      </c>
      <c r="G10" s="11"/>
      <c r="H10" s="11">
        <v>396.1</v>
      </c>
      <c r="I10" s="11">
        <v>0</v>
      </c>
      <c r="J10" s="13" t="s">
        <v>49</v>
      </c>
      <c r="K10" s="13" t="s">
        <v>49</v>
      </c>
      <c r="L10" s="13" t="s">
        <v>49</v>
      </c>
      <c r="M10" s="13" t="s">
        <v>49</v>
      </c>
    </row>
    <row r="11" spans="1:19" ht="89.25">
      <c r="A11" s="46" t="s">
        <v>37</v>
      </c>
      <c r="B11" s="47" t="s">
        <v>22</v>
      </c>
      <c r="C11" s="7">
        <v>2021</v>
      </c>
      <c r="D11" s="10">
        <f>SUM(D12:D14)</f>
        <v>52266.5</v>
      </c>
      <c r="E11" s="10">
        <f t="shared" ref="E11:I11" si="2">SUM(E12:E14)</f>
        <v>0</v>
      </c>
      <c r="F11" s="10">
        <f t="shared" si="2"/>
        <v>0</v>
      </c>
      <c r="G11" s="10">
        <f t="shared" si="2"/>
        <v>0</v>
      </c>
      <c r="H11" s="10">
        <f t="shared" si="2"/>
        <v>52266.5</v>
      </c>
      <c r="I11" s="10">
        <f t="shared" si="2"/>
        <v>0</v>
      </c>
      <c r="J11" s="48" t="s">
        <v>51</v>
      </c>
      <c r="K11" s="17">
        <v>95</v>
      </c>
      <c r="L11" s="17">
        <v>95</v>
      </c>
      <c r="M11" s="17">
        <v>100</v>
      </c>
    </row>
    <row r="12" spans="1:19" ht="25.5">
      <c r="A12" s="49" t="s">
        <v>38</v>
      </c>
      <c r="B12" s="50" t="s">
        <v>23</v>
      </c>
      <c r="C12" s="8">
        <v>2021</v>
      </c>
      <c r="D12" s="11">
        <f t="shared" ref="D12:D14" si="3">SUM(E12:I12)</f>
        <v>40990.400000000001</v>
      </c>
      <c r="E12" s="11">
        <v>0</v>
      </c>
      <c r="F12" s="11">
        <v>0</v>
      </c>
      <c r="G12" s="11">
        <v>0</v>
      </c>
      <c r="H12" s="11">
        <v>40990.400000000001</v>
      </c>
      <c r="I12" s="11">
        <v>0</v>
      </c>
      <c r="J12" s="13" t="s">
        <v>49</v>
      </c>
      <c r="K12" s="13" t="s">
        <v>49</v>
      </c>
      <c r="L12" s="13" t="s">
        <v>49</v>
      </c>
      <c r="M12" s="13" t="s">
        <v>49</v>
      </c>
    </row>
    <row r="13" spans="1:19" ht="38.25">
      <c r="A13" s="49" t="s">
        <v>39</v>
      </c>
      <c r="B13" s="50" t="s">
        <v>24</v>
      </c>
      <c r="C13" s="8">
        <v>2021</v>
      </c>
      <c r="D13" s="11">
        <f t="shared" si="3"/>
        <v>9138.7999999999993</v>
      </c>
      <c r="E13" s="11">
        <v>0</v>
      </c>
      <c r="F13" s="11">
        <v>0</v>
      </c>
      <c r="G13" s="11">
        <v>0</v>
      </c>
      <c r="H13" s="11">
        <v>9138.7999999999993</v>
      </c>
      <c r="I13" s="11">
        <v>0</v>
      </c>
      <c r="J13" s="13" t="s">
        <v>49</v>
      </c>
      <c r="K13" s="13" t="s">
        <v>49</v>
      </c>
      <c r="L13" s="13" t="s">
        <v>49</v>
      </c>
      <c r="M13" s="13" t="s">
        <v>49</v>
      </c>
    </row>
    <row r="14" spans="1:19" ht="25.5">
      <c r="A14" s="49" t="s">
        <v>40</v>
      </c>
      <c r="B14" s="50" t="s">
        <v>25</v>
      </c>
      <c r="C14" s="8">
        <v>2021</v>
      </c>
      <c r="D14" s="11">
        <f t="shared" si="3"/>
        <v>2137.3000000000002</v>
      </c>
      <c r="E14" s="11">
        <v>0</v>
      </c>
      <c r="F14" s="11">
        <v>0</v>
      </c>
      <c r="G14" s="11">
        <v>0</v>
      </c>
      <c r="H14" s="11">
        <v>2137.3000000000002</v>
      </c>
      <c r="I14" s="11">
        <v>0</v>
      </c>
      <c r="J14" s="13" t="s">
        <v>49</v>
      </c>
      <c r="K14" s="13" t="s">
        <v>49</v>
      </c>
      <c r="L14" s="13" t="s">
        <v>49</v>
      </c>
      <c r="M14" s="13" t="s">
        <v>49</v>
      </c>
    </row>
    <row r="15" spans="1:19" ht="89.25">
      <c r="A15" s="46" t="s">
        <v>45</v>
      </c>
      <c r="B15" s="47" t="s">
        <v>97</v>
      </c>
      <c r="C15" s="7">
        <v>2021</v>
      </c>
      <c r="D15" s="10">
        <f>SUM(D16:D18)</f>
        <v>5603.2</v>
      </c>
      <c r="E15" s="10">
        <f t="shared" ref="E15" si="4">SUM(E16:E18)</f>
        <v>0</v>
      </c>
      <c r="F15" s="10">
        <f t="shared" ref="F15" si="5">SUM(F16:F18)</f>
        <v>0</v>
      </c>
      <c r="G15" s="10">
        <f t="shared" ref="G15" si="6">SUM(G16:G18)</f>
        <v>0</v>
      </c>
      <c r="H15" s="10">
        <f t="shared" ref="H15" si="7">SUM(H16:H18)</f>
        <v>5603.2</v>
      </c>
      <c r="I15" s="10">
        <f t="shared" ref="I15" si="8">SUM(I16:I18)</f>
        <v>0</v>
      </c>
      <c r="J15" s="48" t="s">
        <v>51</v>
      </c>
      <c r="K15" s="17">
        <v>95</v>
      </c>
      <c r="L15" s="17">
        <v>95</v>
      </c>
      <c r="M15" s="17">
        <v>100</v>
      </c>
    </row>
    <row r="16" spans="1:19" ht="25.5">
      <c r="A16" s="49" t="s">
        <v>46</v>
      </c>
      <c r="B16" s="50" t="s">
        <v>23</v>
      </c>
      <c r="C16" s="8">
        <v>2021</v>
      </c>
      <c r="D16" s="11">
        <f t="shared" ref="D16" si="9">SUM(E16:I16)</f>
        <v>3635.2</v>
      </c>
      <c r="E16" s="11">
        <v>0</v>
      </c>
      <c r="F16" s="11">
        <v>0</v>
      </c>
      <c r="G16" s="11">
        <v>0</v>
      </c>
      <c r="H16" s="11">
        <v>3635.2</v>
      </c>
      <c r="I16" s="11">
        <v>0</v>
      </c>
      <c r="J16" s="13" t="s">
        <v>49</v>
      </c>
      <c r="K16" s="13" t="s">
        <v>49</v>
      </c>
      <c r="L16" s="13" t="s">
        <v>49</v>
      </c>
      <c r="M16" s="13" t="s">
        <v>49</v>
      </c>
    </row>
    <row r="17" spans="1:13" ht="25.5">
      <c r="A17" s="49" t="s">
        <v>47</v>
      </c>
      <c r="B17" s="50" t="s">
        <v>23</v>
      </c>
      <c r="C17" s="8">
        <v>2021</v>
      </c>
      <c r="D17" s="11">
        <f t="shared" ref="D17:D18" si="10">SUM(E17:I17)</f>
        <v>1546.3</v>
      </c>
      <c r="E17" s="11">
        <v>0</v>
      </c>
      <c r="F17" s="11">
        <v>0</v>
      </c>
      <c r="G17" s="11">
        <v>0</v>
      </c>
      <c r="H17" s="11">
        <v>1546.3</v>
      </c>
      <c r="I17" s="11">
        <v>0</v>
      </c>
      <c r="J17" s="13" t="s">
        <v>49</v>
      </c>
      <c r="K17" s="13" t="s">
        <v>49</v>
      </c>
      <c r="L17" s="13" t="s">
        <v>49</v>
      </c>
      <c r="M17" s="13" t="s">
        <v>49</v>
      </c>
    </row>
    <row r="18" spans="1:13" ht="25.5">
      <c r="A18" s="49" t="s">
        <v>48</v>
      </c>
      <c r="B18" s="50" t="s">
        <v>23</v>
      </c>
      <c r="C18" s="8">
        <v>2021</v>
      </c>
      <c r="D18" s="11">
        <f t="shared" si="10"/>
        <v>421.7</v>
      </c>
      <c r="E18" s="11">
        <v>0</v>
      </c>
      <c r="F18" s="11">
        <v>0</v>
      </c>
      <c r="G18" s="11">
        <v>0</v>
      </c>
      <c r="H18" s="11">
        <v>421.7</v>
      </c>
      <c r="I18" s="11">
        <v>0</v>
      </c>
      <c r="J18" s="13" t="s">
        <v>49</v>
      </c>
      <c r="K18" s="13" t="s">
        <v>49</v>
      </c>
      <c r="L18" s="13" t="s">
        <v>49</v>
      </c>
      <c r="M18" s="13" t="s">
        <v>49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S154"/>
  <sheetViews>
    <sheetView zoomScale="85" zoomScaleNormal="85" workbookViewId="0">
      <pane ySplit="6" topLeftCell="A7" activePane="bottomLeft" state="frozen"/>
      <selection pane="bottomLeft" activeCell="M172" sqref="M172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4" t="s">
        <v>57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8"/>
      <c r="N1" s="18"/>
      <c r="O1" s="18"/>
      <c r="P1" s="18"/>
      <c r="Q1" s="18"/>
      <c r="R1" s="18"/>
      <c r="S1" s="18"/>
    </row>
    <row r="2" spans="1:19" ht="18.75">
      <c r="A2" s="64" t="s">
        <v>58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18"/>
      <c r="O2" s="18"/>
      <c r="P2" s="18"/>
      <c r="Q2" s="18"/>
      <c r="R2" s="18"/>
      <c r="S2" s="18"/>
    </row>
    <row r="3" spans="1:19" ht="18.75">
      <c r="A3" s="65" t="s">
        <v>60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19"/>
      <c r="O3" s="19"/>
      <c r="P3" s="19"/>
      <c r="Q3" s="19"/>
      <c r="R3" s="19"/>
      <c r="S3" s="19"/>
    </row>
    <row r="4" spans="1:19" ht="18.75">
      <c r="A4" s="64" t="s">
        <v>59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67">
        <v>5</v>
      </c>
      <c r="B8" s="67" t="s">
        <v>13</v>
      </c>
      <c r="C8" s="6" t="s">
        <v>0</v>
      </c>
      <c r="D8" s="9">
        <f>SUM(D9:D14)</f>
        <v>1482492.9</v>
      </c>
      <c r="E8" s="9">
        <f t="shared" ref="E8" si="0">SUM(E9:E14)</f>
        <v>866562.4</v>
      </c>
      <c r="F8" s="9">
        <f t="shared" ref="F8" si="1">SUM(F9:F14)</f>
        <v>205590.40000000002</v>
      </c>
      <c r="G8" s="9">
        <f t="shared" ref="G8" si="2">SUM(G9:G14)</f>
        <v>0</v>
      </c>
      <c r="H8" s="9">
        <f>SUM(H9:H14)</f>
        <v>410340.1</v>
      </c>
      <c r="I8" s="9">
        <f>SUM(I9:I14)</f>
        <v>0</v>
      </c>
      <c r="J8" s="66" t="s">
        <v>49</v>
      </c>
      <c r="K8" s="66" t="s">
        <v>49</v>
      </c>
      <c r="L8" s="66" t="s">
        <v>49</v>
      </c>
      <c r="M8" s="66" t="s">
        <v>49</v>
      </c>
    </row>
    <row r="9" spans="1:19" ht="15.75">
      <c r="A9" s="67"/>
      <c r="B9" s="67"/>
      <c r="C9" s="6">
        <v>2014</v>
      </c>
      <c r="D9" s="9">
        <f t="shared" ref="D9:G14" si="3">D16+D72+D128</f>
        <v>83543</v>
      </c>
      <c r="E9" s="9">
        <f t="shared" si="3"/>
        <v>0</v>
      </c>
      <c r="F9" s="9">
        <f t="shared" si="3"/>
        <v>2409</v>
      </c>
      <c r="G9" s="9">
        <f t="shared" si="3"/>
        <v>0</v>
      </c>
      <c r="H9" s="9">
        <f>H16+H72+H128</f>
        <v>81134</v>
      </c>
      <c r="I9" s="9">
        <f>I16+I72+I128</f>
        <v>0</v>
      </c>
      <c r="J9" s="66"/>
      <c r="K9" s="66"/>
      <c r="L9" s="66"/>
      <c r="M9" s="66"/>
    </row>
    <row r="10" spans="1:19" ht="15.75">
      <c r="A10" s="67"/>
      <c r="B10" s="67"/>
      <c r="C10" s="6">
        <v>2015</v>
      </c>
      <c r="D10" s="9">
        <f t="shared" si="3"/>
        <v>560808.69999999995</v>
      </c>
      <c r="E10" s="9">
        <f t="shared" si="3"/>
        <v>496562.4</v>
      </c>
      <c r="F10" s="9">
        <f t="shared" si="3"/>
        <v>0</v>
      </c>
      <c r="G10" s="9">
        <f t="shared" si="3"/>
        <v>0</v>
      </c>
      <c r="H10" s="9">
        <f t="shared" ref="H10:I14" si="4">H17+H73+H129</f>
        <v>64246.3</v>
      </c>
      <c r="I10" s="9">
        <f t="shared" si="4"/>
        <v>0</v>
      </c>
      <c r="J10" s="66"/>
      <c r="K10" s="66"/>
      <c r="L10" s="66"/>
      <c r="M10" s="66"/>
    </row>
    <row r="11" spans="1:19" ht="15.75">
      <c r="A11" s="67"/>
      <c r="B11" s="67"/>
      <c r="C11" s="6">
        <v>2016</v>
      </c>
      <c r="D11" s="9">
        <f t="shared" si="3"/>
        <v>490068.39999999997</v>
      </c>
      <c r="E11" s="9">
        <f t="shared" si="3"/>
        <v>370000</v>
      </c>
      <c r="F11" s="9">
        <f t="shared" si="3"/>
        <v>49093</v>
      </c>
      <c r="G11" s="9">
        <f t="shared" si="3"/>
        <v>0</v>
      </c>
      <c r="H11" s="9">
        <f t="shared" si="4"/>
        <v>70975.400000000009</v>
      </c>
      <c r="I11" s="9">
        <f t="shared" si="4"/>
        <v>0</v>
      </c>
      <c r="J11" s="66"/>
      <c r="K11" s="66"/>
      <c r="L11" s="66"/>
      <c r="M11" s="66"/>
    </row>
    <row r="12" spans="1:19" ht="15.75">
      <c r="A12" s="67"/>
      <c r="B12" s="67"/>
      <c r="C12" s="6">
        <v>2017</v>
      </c>
      <c r="D12" s="9">
        <f t="shared" si="3"/>
        <v>107769.1</v>
      </c>
      <c r="E12" s="9">
        <f t="shared" si="3"/>
        <v>0</v>
      </c>
      <c r="F12" s="9">
        <f t="shared" si="3"/>
        <v>53084.200000000004</v>
      </c>
      <c r="G12" s="9">
        <f t="shared" si="3"/>
        <v>0</v>
      </c>
      <c r="H12" s="9">
        <f t="shared" si="4"/>
        <v>54684.899999999994</v>
      </c>
      <c r="I12" s="9">
        <f t="shared" si="4"/>
        <v>0</v>
      </c>
      <c r="J12" s="66"/>
      <c r="K12" s="66"/>
      <c r="L12" s="66"/>
      <c r="M12" s="66"/>
    </row>
    <row r="13" spans="1:19" ht="15.75">
      <c r="A13" s="67"/>
      <c r="B13" s="67"/>
      <c r="C13" s="6">
        <v>2018</v>
      </c>
      <c r="D13" s="9">
        <f t="shared" si="3"/>
        <v>129148.50000000001</v>
      </c>
      <c r="E13" s="9">
        <f t="shared" si="3"/>
        <v>0</v>
      </c>
      <c r="F13" s="9">
        <f t="shared" si="3"/>
        <v>52618.6</v>
      </c>
      <c r="G13" s="9">
        <f t="shared" si="3"/>
        <v>0</v>
      </c>
      <c r="H13" s="9">
        <f t="shared" si="4"/>
        <v>76529.900000000009</v>
      </c>
      <c r="I13" s="9">
        <f t="shared" si="4"/>
        <v>0</v>
      </c>
      <c r="J13" s="66"/>
      <c r="K13" s="66"/>
      <c r="L13" s="66"/>
      <c r="M13" s="66"/>
    </row>
    <row r="14" spans="1:19" ht="15.75">
      <c r="A14" s="67"/>
      <c r="B14" s="67"/>
      <c r="C14" s="6">
        <v>2019</v>
      </c>
      <c r="D14" s="9">
        <f t="shared" si="3"/>
        <v>111155.2</v>
      </c>
      <c r="E14" s="9">
        <f t="shared" si="3"/>
        <v>0</v>
      </c>
      <c r="F14" s="9">
        <f t="shared" si="3"/>
        <v>48385.599999999999</v>
      </c>
      <c r="G14" s="9">
        <f t="shared" si="3"/>
        <v>0</v>
      </c>
      <c r="H14" s="9">
        <f t="shared" si="4"/>
        <v>62769.599999999999</v>
      </c>
      <c r="I14" s="9">
        <f t="shared" si="4"/>
        <v>0</v>
      </c>
      <c r="J14" s="66"/>
      <c r="K14" s="66"/>
      <c r="L14" s="66"/>
      <c r="M14" s="66"/>
    </row>
    <row r="15" spans="1:19" ht="15.75" customHeight="1">
      <c r="A15" s="73" t="s">
        <v>29</v>
      </c>
      <c r="B15" s="75" t="s">
        <v>14</v>
      </c>
      <c r="C15" s="7" t="s">
        <v>0</v>
      </c>
      <c r="D15" s="10">
        <f>SUM(D16:D21)</f>
        <v>1269700.5</v>
      </c>
      <c r="E15" s="10">
        <f t="shared" ref="E15" si="5">SUM(E16:E21)</f>
        <v>866562.4</v>
      </c>
      <c r="F15" s="10">
        <f t="shared" ref="F15" si="6">SUM(F16:F21)</f>
        <v>205590.40000000002</v>
      </c>
      <c r="G15" s="10">
        <f t="shared" ref="G15" si="7">SUM(G16:G21)</f>
        <v>0</v>
      </c>
      <c r="H15" s="10">
        <f>SUM(H16:H21)</f>
        <v>197547.7</v>
      </c>
      <c r="I15" s="10">
        <f>SUM(I16:I21)</f>
        <v>0</v>
      </c>
      <c r="J15" s="70" t="s">
        <v>50</v>
      </c>
      <c r="K15" s="14" t="s">
        <v>49</v>
      </c>
      <c r="L15" s="14" t="s">
        <v>49</v>
      </c>
      <c r="M15" s="15" t="s">
        <v>49</v>
      </c>
    </row>
    <row r="16" spans="1:19" ht="15.75">
      <c r="A16" s="74"/>
      <c r="B16" s="75"/>
      <c r="C16" s="7">
        <v>2014</v>
      </c>
      <c r="D16" s="10">
        <f>SUM(E16:H16)</f>
        <v>58691</v>
      </c>
      <c r="E16" s="10">
        <f t="shared" ref="E16:G21" si="8">E23+E30+E37+E44+E51+E58+E65</f>
        <v>0</v>
      </c>
      <c r="F16" s="10">
        <f t="shared" si="8"/>
        <v>2409</v>
      </c>
      <c r="G16" s="10">
        <f t="shared" si="8"/>
        <v>0</v>
      </c>
      <c r="H16" s="10">
        <f>H23+H30+H37+H44+H51+H58+H65</f>
        <v>56282</v>
      </c>
      <c r="I16" s="10">
        <f>I23+I30+I37+I44+I51+I58+I65</f>
        <v>0</v>
      </c>
      <c r="J16" s="71"/>
      <c r="K16" s="16">
        <v>80</v>
      </c>
      <c r="L16" s="16">
        <v>80</v>
      </c>
      <c r="M16" s="17">
        <f>L16/K16*100</f>
        <v>100</v>
      </c>
    </row>
    <row r="17" spans="1:13" ht="15.75">
      <c r="A17" s="74"/>
      <c r="B17" s="75"/>
      <c r="C17" s="7">
        <v>2015</v>
      </c>
      <c r="D17" s="10">
        <f t="shared" ref="D17:D21" si="9">SUM(E17:H17)</f>
        <v>525001.6</v>
      </c>
      <c r="E17" s="10">
        <f t="shared" si="8"/>
        <v>496562.4</v>
      </c>
      <c r="F17" s="10">
        <f t="shared" si="8"/>
        <v>0</v>
      </c>
      <c r="G17" s="10">
        <f t="shared" si="8"/>
        <v>0</v>
      </c>
      <c r="H17" s="10">
        <f t="shared" ref="H17:I21" si="10">H24+H31+H38+H45+H52+H59+H66</f>
        <v>28439.199999999997</v>
      </c>
      <c r="I17" s="10">
        <f t="shared" si="10"/>
        <v>0</v>
      </c>
      <c r="J17" s="71"/>
      <c r="K17" s="16">
        <v>85</v>
      </c>
      <c r="L17" s="16">
        <v>85</v>
      </c>
      <c r="M17" s="17">
        <f t="shared" ref="M17:M21" si="11">L17/K17*100</f>
        <v>100</v>
      </c>
    </row>
    <row r="18" spans="1:13" ht="15.75">
      <c r="A18" s="74"/>
      <c r="B18" s="75"/>
      <c r="C18" s="7">
        <v>2016</v>
      </c>
      <c r="D18" s="10">
        <f t="shared" si="9"/>
        <v>461174.6</v>
      </c>
      <c r="E18" s="10">
        <f t="shared" si="8"/>
        <v>370000</v>
      </c>
      <c r="F18" s="10">
        <f t="shared" si="8"/>
        <v>49093</v>
      </c>
      <c r="G18" s="10">
        <f t="shared" si="8"/>
        <v>0</v>
      </c>
      <c r="H18" s="10">
        <f t="shared" si="10"/>
        <v>42081.600000000006</v>
      </c>
      <c r="I18" s="10">
        <f t="shared" si="10"/>
        <v>0</v>
      </c>
      <c r="J18" s="71"/>
      <c r="K18" s="16">
        <v>90</v>
      </c>
      <c r="L18" s="16">
        <v>90</v>
      </c>
      <c r="M18" s="17">
        <f t="shared" si="11"/>
        <v>100</v>
      </c>
    </row>
    <row r="19" spans="1:13" ht="15.75">
      <c r="A19" s="74"/>
      <c r="B19" s="75"/>
      <c r="C19" s="7">
        <v>2017</v>
      </c>
      <c r="D19" s="10">
        <f t="shared" si="9"/>
        <v>75887</v>
      </c>
      <c r="E19" s="10">
        <f t="shared" si="8"/>
        <v>0</v>
      </c>
      <c r="F19" s="10">
        <f t="shared" si="8"/>
        <v>53084.200000000004</v>
      </c>
      <c r="G19" s="10">
        <f t="shared" si="8"/>
        <v>0</v>
      </c>
      <c r="H19" s="10">
        <f t="shared" si="10"/>
        <v>22802.799999999999</v>
      </c>
      <c r="I19" s="10">
        <f t="shared" si="10"/>
        <v>0</v>
      </c>
      <c r="J19" s="71"/>
      <c r="K19" s="16">
        <v>92</v>
      </c>
      <c r="L19" s="16">
        <v>92</v>
      </c>
      <c r="M19" s="17">
        <f t="shared" si="11"/>
        <v>100</v>
      </c>
    </row>
    <row r="20" spans="1:13" ht="15.75">
      <c r="A20" s="74"/>
      <c r="B20" s="75"/>
      <c r="C20" s="7">
        <v>2018</v>
      </c>
      <c r="D20" s="10">
        <f t="shared" si="9"/>
        <v>84998.1</v>
      </c>
      <c r="E20" s="10">
        <f t="shared" si="8"/>
        <v>0</v>
      </c>
      <c r="F20" s="10">
        <f t="shared" si="8"/>
        <v>52618.6</v>
      </c>
      <c r="G20" s="10">
        <f t="shared" si="8"/>
        <v>0</v>
      </c>
      <c r="H20" s="10">
        <f t="shared" si="10"/>
        <v>32379.500000000004</v>
      </c>
      <c r="I20" s="10">
        <f t="shared" si="10"/>
        <v>0</v>
      </c>
      <c r="J20" s="71"/>
      <c r="K20" s="16">
        <v>95</v>
      </c>
      <c r="L20" s="16">
        <v>95</v>
      </c>
      <c r="M20" s="17">
        <f t="shared" si="11"/>
        <v>100</v>
      </c>
    </row>
    <row r="21" spans="1:13" ht="15.75">
      <c r="A21" s="74"/>
      <c r="B21" s="75"/>
      <c r="C21" s="7">
        <v>2019</v>
      </c>
      <c r="D21" s="10">
        <f t="shared" si="9"/>
        <v>63948.2</v>
      </c>
      <c r="E21" s="10">
        <f t="shared" si="8"/>
        <v>0</v>
      </c>
      <c r="F21" s="10">
        <f t="shared" si="8"/>
        <v>48385.599999999999</v>
      </c>
      <c r="G21" s="10">
        <f t="shared" si="8"/>
        <v>0</v>
      </c>
      <c r="H21" s="10">
        <f t="shared" si="10"/>
        <v>15562.6</v>
      </c>
      <c r="I21" s="10">
        <f t="shared" si="10"/>
        <v>0</v>
      </c>
      <c r="J21" s="72"/>
      <c r="K21" s="17">
        <v>98</v>
      </c>
      <c r="L21" s="17">
        <v>98</v>
      </c>
      <c r="M21" s="17">
        <f t="shared" si="11"/>
        <v>100</v>
      </c>
    </row>
    <row r="22" spans="1:13" ht="15.75">
      <c r="A22" s="68" t="s">
        <v>30</v>
      </c>
      <c r="B22" s="69" t="s">
        <v>15</v>
      </c>
      <c r="C22" s="8" t="s">
        <v>0</v>
      </c>
      <c r="D22" s="11">
        <f>SUM(D23:D28)</f>
        <v>261931.40000000002</v>
      </c>
      <c r="E22" s="11">
        <f t="shared" ref="E22" si="12">SUM(E23:E28)</f>
        <v>0</v>
      </c>
      <c r="F22" s="11">
        <f t="shared" ref="F22" si="13">SUM(F23:F28)</f>
        <v>128071.20000000001</v>
      </c>
      <c r="G22" s="11">
        <f t="shared" ref="G22" si="14">SUM(G23:G28)</f>
        <v>0</v>
      </c>
      <c r="H22" s="11">
        <f t="shared" ref="H22" si="15">SUM(H23:H28)</f>
        <v>133860.20000000001</v>
      </c>
      <c r="I22" s="11">
        <v>0</v>
      </c>
      <c r="J22" s="13" t="s">
        <v>49</v>
      </c>
      <c r="K22" s="13" t="s">
        <v>49</v>
      </c>
      <c r="L22" s="13" t="s">
        <v>49</v>
      </c>
      <c r="M22" s="13" t="s">
        <v>49</v>
      </c>
    </row>
    <row r="23" spans="1:13" ht="15.75">
      <c r="A23" s="68"/>
      <c r="B23" s="69"/>
      <c r="C23" s="8">
        <v>2014</v>
      </c>
      <c r="D23" s="11">
        <f>SUM(E23:I23)</f>
        <v>50945</v>
      </c>
      <c r="E23" s="11">
        <v>0</v>
      </c>
      <c r="F23" s="11">
        <v>0</v>
      </c>
      <c r="G23" s="11">
        <v>0</v>
      </c>
      <c r="H23" s="11">
        <v>50945</v>
      </c>
      <c r="I23" s="11">
        <f>SUM(I24:I29)</f>
        <v>0</v>
      </c>
      <c r="J23" s="13" t="s">
        <v>49</v>
      </c>
      <c r="K23" s="13" t="s">
        <v>49</v>
      </c>
      <c r="L23" s="13" t="s">
        <v>49</v>
      </c>
      <c r="M23" s="13" t="s">
        <v>49</v>
      </c>
    </row>
    <row r="24" spans="1:13" ht="15.75">
      <c r="A24" s="68"/>
      <c r="B24" s="69"/>
      <c r="C24" s="8">
        <v>2015</v>
      </c>
      <c r="D24" s="11">
        <f t="shared" ref="D24:D28" si="16">SUM(E24:I24)</f>
        <v>22497.3</v>
      </c>
      <c r="E24" s="11">
        <v>0</v>
      </c>
      <c r="F24" s="11">
        <v>0</v>
      </c>
      <c r="G24" s="11">
        <v>0</v>
      </c>
      <c r="H24" s="11">
        <v>22497.3</v>
      </c>
      <c r="I24" s="11">
        <v>0</v>
      </c>
      <c r="J24" s="13" t="s">
        <v>49</v>
      </c>
      <c r="K24" s="13" t="s">
        <v>49</v>
      </c>
      <c r="L24" s="13" t="s">
        <v>49</v>
      </c>
      <c r="M24" s="13" t="s">
        <v>49</v>
      </c>
    </row>
    <row r="25" spans="1:13" ht="15.75">
      <c r="A25" s="68"/>
      <c r="B25" s="69"/>
      <c r="C25" s="8">
        <v>2016</v>
      </c>
      <c r="D25" s="11">
        <f t="shared" si="16"/>
        <v>34482.400000000001</v>
      </c>
      <c r="E25" s="11">
        <v>0</v>
      </c>
      <c r="F25" s="11">
        <v>8181.1</v>
      </c>
      <c r="G25" s="11">
        <v>0</v>
      </c>
      <c r="H25" s="11">
        <v>26301.3</v>
      </c>
      <c r="I25" s="11">
        <v>0</v>
      </c>
      <c r="J25" s="13" t="s">
        <v>49</v>
      </c>
      <c r="K25" s="13" t="s">
        <v>49</v>
      </c>
      <c r="L25" s="13" t="s">
        <v>49</v>
      </c>
      <c r="M25" s="13" t="s">
        <v>49</v>
      </c>
    </row>
    <row r="26" spans="1:13" ht="15.75">
      <c r="A26" s="68"/>
      <c r="B26" s="69"/>
      <c r="C26" s="8">
        <v>2017</v>
      </c>
      <c r="D26" s="11">
        <f t="shared" si="16"/>
        <v>27188.7</v>
      </c>
      <c r="E26" s="11">
        <v>0</v>
      </c>
      <c r="F26" s="11">
        <v>18885.900000000001</v>
      </c>
      <c r="G26" s="11">
        <v>0</v>
      </c>
      <c r="H26" s="11">
        <v>8302.7999999999993</v>
      </c>
      <c r="I26" s="11">
        <v>0</v>
      </c>
      <c r="J26" s="13" t="s">
        <v>49</v>
      </c>
      <c r="K26" s="13" t="s">
        <v>49</v>
      </c>
      <c r="L26" s="13" t="s">
        <v>49</v>
      </c>
      <c r="M26" s="13" t="s">
        <v>49</v>
      </c>
    </row>
    <row r="27" spans="1:13" ht="15.75">
      <c r="A27" s="68"/>
      <c r="B27" s="69"/>
      <c r="C27" s="8">
        <v>2018</v>
      </c>
      <c r="D27" s="11">
        <f t="shared" si="16"/>
        <v>70260.800000000003</v>
      </c>
      <c r="E27" s="11">
        <v>0</v>
      </c>
      <c r="F27" s="11">
        <v>52618.6</v>
      </c>
      <c r="G27" s="11">
        <v>0</v>
      </c>
      <c r="H27" s="11">
        <v>17642.2</v>
      </c>
      <c r="I27" s="11">
        <v>0</v>
      </c>
      <c r="J27" s="13" t="s">
        <v>49</v>
      </c>
      <c r="K27" s="13" t="s">
        <v>49</v>
      </c>
      <c r="L27" s="13" t="s">
        <v>49</v>
      </c>
      <c r="M27" s="13" t="s">
        <v>49</v>
      </c>
    </row>
    <row r="28" spans="1:13" ht="15.75">
      <c r="A28" s="68"/>
      <c r="B28" s="69"/>
      <c r="C28" s="8">
        <v>2019</v>
      </c>
      <c r="D28" s="11">
        <f t="shared" si="16"/>
        <v>56557.2</v>
      </c>
      <c r="E28" s="11">
        <v>0</v>
      </c>
      <c r="F28" s="11">
        <v>48385.599999999999</v>
      </c>
      <c r="G28" s="11">
        <v>0</v>
      </c>
      <c r="H28" s="11">
        <v>8171.6</v>
      </c>
      <c r="I28" s="11">
        <v>0</v>
      </c>
      <c r="J28" s="13" t="s">
        <v>49</v>
      </c>
      <c r="K28" s="13" t="s">
        <v>49</v>
      </c>
      <c r="L28" s="13" t="s">
        <v>49</v>
      </c>
      <c r="M28" s="13" t="s">
        <v>49</v>
      </c>
    </row>
    <row r="29" spans="1:13" ht="15.75">
      <c r="A29" s="68" t="s">
        <v>31</v>
      </c>
      <c r="B29" s="69" t="s">
        <v>16</v>
      </c>
      <c r="C29" s="8" t="s">
        <v>0</v>
      </c>
      <c r="D29" s="11">
        <f>SUM(D30:D35)</f>
        <v>40999.9</v>
      </c>
      <c r="E29" s="11">
        <f t="shared" ref="E29" si="17">SUM(E30:E35)</f>
        <v>0</v>
      </c>
      <c r="F29" s="11">
        <f t="shared" ref="F29" si="18">SUM(F30:F35)</f>
        <v>2409</v>
      </c>
      <c r="G29" s="11">
        <f t="shared" ref="G29" si="19">SUM(G30:G35)</f>
        <v>0</v>
      </c>
      <c r="H29" s="11">
        <f t="shared" ref="H29" si="20">SUM(H30:H35)</f>
        <v>38590.9</v>
      </c>
      <c r="I29" s="11">
        <v>0</v>
      </c>
      <c r="J29" s="13" t="s">
        <v>49</v>
      </c>
      <c r="K29" s="13" t="s">
        <v>49</v>
      </c>
      <c r="L29" s="13" t="s">
        <v>49</v>
      </c>
      <c r="M29" s="13" t="s">
        <v>49</v>
      </c>
    </row>
    <row r="30" spans="1:13" ht="15.75">
      <c r="A30" s="68"/>
      <c r="B30" s="69"/>
      <c r="C30" s="8">
        <v>2014</v>
      </c>
      <c r="D30" s="11">
        <f>SUM(E30:I30)</f>
        <v>7746</v>
      </c>
      <c r="E30" s="11">
        <v>0</v>
      </c>
      <c r="F30" s="11">
        <v>2409</v>
      </c>
      <c r="G30" s="11">
        <v>0</v>
      </c>
      <c r="H30" s="11">
        <v>5337</v>
      </c>
      <c r="I30" s="11">
        <f>SUM(I31:I36)</f>
        <v>0</v>
      </c>
      <c r="J30" s="13" t="s">
        <v>49</v>
      </c>
      <c r="K30" s="13" t="s">
        <v>49</v>
      </c>
      <c r="L30" s="13" t="s">
        <v>49</v>
      </c>
      <c r="M30" s="13" t="s">
        <v>49</v>
      </c>
    </row>
    <row r="31" spans="1:13" ht="15.75">
      <c r="A31" s="68"/>
      <c r="B31" s="69"/>
      <c r="C31" s="8">
        <v>2015</v>
      </c>
      <c r="D31" s="11">
        <f t="shared" ref="D31:D35" si="21">SUM(E31:I31)</f>
        <v>4404.3999999999996</v>
      </c>
      <c r="E31" s="11">
        <v>0</v>
      </c>
      <c r="F31" s="11">
        <v>0</v>
      </c>
      <c r="G31" s="11">
        <v>0</v>
      </c>
      <c r="H31" s="11">
        <v>4404.3999999999996</v>
      </c>
      <c r="I31" s="11">
        <v>0</v>
      </c>
      <c r="J31" s="13" t="s">
        <v>49</v>
      </c>
      <c r="K31" s="13" t="s">
        <v>49</v>
      </c>
      <c r="L31" s="13" t="s">
        <v>49</v>
      </c>
      <c r="M31" s="13" t="s">
        <v>49</v>
      </c>
    </row>
    <row r="32" spans="1:13" ht="15.75">
      <c r="A32" s="68"/>
      <c r="B32" s="69"/>
      <c r="C32" s="8">
        <v>2016</v>
      </c>
      <c r="D32" s="11">
        <f t="shared" si="21"/>
        <v>10705.2</v>
      </c>
      <c r="E32" s="11">
        <v>0</v>
      </c>
      <c r="F32" s="11">
        <v>0</v>
      </c>
      <c r="G32" s="11">
        <v>0</v>
      </c>
      <c r="H32" s="11">
        <v>10705.2</v>
      </c>
      <c r="I32" s="11">
        <v>0</v>
      </c>
      <c r="J32" s="13" t="s">
        <v>49</v>
      </c>
      <c r="K32" s="13" t="s">
        <v>49</v>
      </c>
      <c r="L32" s="13" t="s">
        <v>49</v>
      </c>
      <c r="M32" s="13" t="s">
        <v>49</v>
      </c>
    </row>
    <row r="33" spans="1:13" ht="15.75">
      <c r="A33" s="68"/>
      <c r="B33" s="69"/>
      <c r="C33" s="8">
        <v>2017</v>
      </c>
      <c r="D33" s="11">
        <f t="shared" si="21"/>
        <v>9208.7000000000007</v>
      </c>
      <c r="E33" s="11">
        <v>0</v>
      </c>
      <c r="F33" s="11">
        <v>0</v>
      </c>
      <c r="G33" s="11">
        <v>0</v>
      </c>
      <c r="H33" s="11">
        <v>9208.7000000000007</v>
      </c>
      <c r="I33" s="11">
        <v>0</v>
      </c>
      <c r="J33" s="13" t="s">
        <v>49</v>
      </c>
      <c r="K33" s="13" t="s">
        <v>49</v>
      </c>
      <c r="L33" s="13" t="s">
        <v>49</v>
      </c>
      <c r="M33" s="13" t="s">
        <v>49</v>
      </c>
    </row>
    <row r="34" spans="1:13" ht="15.75">
      <c r="A34" s="68"/>
      <c r="B34" s="69"/>
      <c r="C34" s="8">
        <v>2018</v>
      </c>
      <c r="D34" s="11">
        <f t="shared" si="21"/>
        <v>8935.6</v>
      </c>
      <c r="E34" s="11">
        <v>0</v>
      </c>
      <c r="F34" s="11">
        <v>0</v>
      </c>
      <c r="G34" s="11">
        <v>0</v>
      </c>
      <c r="H34" s="11">
        <v>8935.6</v>
      </c>
      <c r="I34" s="11">
        <v>0</v>
      </c>
      <c r="J34" s="13" t="s">
        <v>49</v>
      </c>
      <c r="K34" s="13" t="s">
        <v>49</v>
      </c>
      <c r="L34" s="13" t="s">
        <v>49</v>
      </c>
      <c r="M34" s="13" t="s">
        <v>49</v>
      </c>
    </row>
    <row r="35" spans="1:13" ht="15.75">
      <c r="A35" s="68"/>
      <c r="B35" s="69"/>
      <c r="C35" s="8">
        <v>2019</v>
      </c>
      <c r="D35" s="11">
        <f t="shared" si="2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3" t="s">
        <v>49</v>
      </c>
      <c r="K35" s="13" t="s">
        <v>49</v>
      </c>
      <c r="L35" s="13" t="s">
        <v>49</v>
      </c>
      <c r="M35" s="13" t="s">
        <v>49</v>
      </c>
    </row>
    <row r="36" spans="1:13" ht="15.75">
      <c r="A36" s="68" t="s">
        <v>32</v>
      </c>
      <c r="B36" s="69" t="s">
        <v>17</v>
      </c>
      <c r="C36" s="8" t="s">
        <v>0</v>
      </c>
      <c r="D36" s="11">
        <f>SUM(D37:D42)</f>
        <v>877387.70000000007</v>
      </c>
      <c r="E36" s="11">
        <f t="shared" ref="E36" si="22">SUM(E37:E42)</f>
        <v>866562.4</v>
      </c>
      <c r="F36" s="11">
        <f t="shared" ref="F36" si="23">SUM(F37:F42)</f>
        <v>9278.4</v>
      </c>
      <c r="G36" s="11">
        <f t="shared" ref="G36" si="24">SUM(G37:G42)</f>
        <v>0</v>
      </c>
      <c r="H36" s="11">
        <f t="shared" ref="H36" si="25">SUM(H37:H42)</f>
        <v>1546.9</v>
      </c>
      <c r="I36" s="11">
        <v>0</v>
      </c>
      <c r="J36" s="13" t="s">
        <v>49</v>
      </c>
      <c r="K36" s="13" t="s">
        <v>49</v>
      </c>
      <c r="L36" s="13" t="s">
        <v>49</v>
      </c>
      <c r="M36" s="13" t="s">
        <v>49</v>
      </c>
    </row>
    <row r="37" spans="1:13" ht="15.75">
      <c r="A37" s="68"/>
      <c r="B37" s="69"/>
      <c r="C37" s="8">
        <v>2014</v>
      </c>
      <c r="D37" s="11">
        <f>SUM(E37:I37)</f>
        <v>0</v>
      </c>
      <c r="E37" s="11">
        <v>0</v>
      </c>
      <c r="F37" s="11">
        <v>0</v>
      </c>
      <c r="G37" s="11">
        <v>0</v>
      </c>
      <c r="H37" s="11">
        <v>0</v>
      </c>
      <c r="I37" s="11">
        <f>SUM(I38:I43)</f>
        <v>0</v>
      </c>
      <c r="J37" s="13" t="s">
        <v>49</v>
      </c>
      <c r="K37" s="13" t="s">
        <v>49</v>
      </c>
      <c r="L37" s="13" t="s">
        <v>49</v>
      </c>
      <c r="M37" s="13" t="s">
        <v>49</v>
      </c>
    </row>
    <row r="38" spans="1:13" ht="15.75">
      <c r="A38" s="68"/>
      <c r="B38" s="69"/>
      <c r="C38" s="8">
        <v>2015</v>
      </c>
      <c r="D38" s="11">
        <f t="shared" ref="D38:D42" si="26">SUM(E38:I38)</f>
        <v>498099.9</v>
      </c>
      <c r="E38" s="11">
        <v>496562.4</v>
      </c>
      <c r="F38" s="11">
        <v>0</v>
      </c>
      <c r="G38" s="11">
        <v>0</v>
      </c>
      <c r="H38" s="11">
        <v>1537.5</v>
      </c>
      <c r="I38" s="11">
        <v>0</v>
      </c>
      <c r="J38" s="13" t="s">
        <v>49</v>
      </c>
      <c r="K38" s="13" t="s">
        <v>49</v>
      </c>
      <c r="L38" s="13" t="s">
        <v>49</v>
      </c>
      <c r="M38" s="13" t="s">
        <v>49</v>
      </c>
    </row>
    <row r="39" spans="1:13" ht="15.75">
      <c r="A39" s="68"/>
      <c r="B39" s="69"/>
      <c r="C39" s="8">
        <v>2016</v>
      </c>
      <c r="D39" s="11">
        <f t="shared" si="26"/>
        <v>379287.80000000005</v>
      </c>
      <c r="E39" s="11">
        <v>370000</v>
      </c>
      <c r="F39" s="11">
        <v>9278.4</v>
      </c>
      <c r="G39" s="11">
        <v>0</v>
      </c>
      <c r="H39" s="11">
        <v>9.4</v>
      </c>
      <c r="I39" s="11">
        <v>0</v>
      </c>
      <c r="J39" s="13" t="s">
        <v>49</v>
      </c>
      <c r="K39" s="13" t="s">
        <v>49</v>
      </c>
      <c r="L39" s="13" t="s">
        <v>49</v>
      </c>
      <c r="M39" s="13" t="s">
        <v>49</v>
      </c>
    </row>
    <row r="40" spans="1:13" ht="15.75">
      <c r="A40" s="68"/>
      <c r="B40" s="69"/>
      <c r="C40" s="8">
        <v>2017</v>
      </c>
      <c r="D40" s="11">
        <f t="shared" si="26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3" t="s">
        <v>49</v>
      </c>
      <c r="K40" s="13" t="s">
        <v>49</v>
      </c>
      <c r="L40" s="13" t="s">
        <v>49</v>
      </c>
      <c r="M40" s="13" t="s">
        <v>49</v>
      </c>
    </row>
    <row r="41" spans="1:13" ht="15.75">
      <c r="A41" s="68"/>
      <c r="B41" s="69"/>
      <c r="C41" s="8">
        <v>2018</v>
      </c>
      <c r="D41" s="11">
        <f t="shared" si="26"/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3" t="s">
        <v>49</v>
      </c>
      <c r="K41" s="13" t="s">
        <v>49</v>
      </c>
      <c r="L41" s="13" t="s">
        <v>49</v>
      </c>
      <c r="M41" s="13" t="s">
        <v>49</v>
      </c>
    </row>
    <row r="42" spans="1:13" ht="15.75">
      <c r="A42" s="68"/>
      <c r="B42" s="69"/>
      <c r="C42" s="8">
        <v>2019</v>
      </c>
      <c r="D42" s="11">
        <f t="shared" si="26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3" t="s">
        <v>49</v>
      </c>
      <c r="K42" s="13" t="s">
        <v>49</v>
      </c>
      <c r="L42" s="13" t="s">
        <v>49</v>
      </c>
      <c r="M42" s="13" t="s">
        <v>49</v>
      </c>
    </row>
    <row r="43" spans="1:13" ht="15.75">
      <c r="A43" s="68" t="s">
        <v>33</v>
      </c>
      <c r="B43" s="69" t="s">
        <v>18</v>
      </c>
      <c r="C43" s="8" t="s">
        <v>0</v>
      </c>
      <c r="D43" s="11">
        <f>SUM(D44:D49)</f>
        <v>831.9</v>
      </c>
      <c r="E43" s="11">
        <f t="shared" ref="E43" si="27">SUM(E44:E49)</f>
        <v>0</v>
      </c>
      <c r="F43" s="11">
        <f t="shared" ref="F43" si="28">SUM(F44:F49)</f>
        <v>0</v>
      </c>
      <c r="G43" s="11">
        <f t="shared" ref="G43" si="29">SUM(G44:G49)</f>
        <v>0</v>
      </c>
      <c r="H43" s="11">
        <f t="shared" ref="H43" si="30">SUM(H44:H49)</f>
        <v>831.9</v>
      </c>
      <c r="I43" s="11">
        <v>0</v>
      </c>
      <c r="J43" s="13" t="s">
        <v>49</v>
      </c>
      <c r="K43" s="13" t="s">
        <v>49</v>
      </c>
      <c r="L43" s="13" t="s">
        <v>49</v>
      </c>
      <c r="M43" s="13" t="s">
        <v>49</v>
      </c>
    </row>
    <row r="44" spans="1:13" ht="15.75">
      <c r="A44" s="68"/>
      <c r="B44" s="69"/>
      <c r="C44" s="8">
        <v>2014</v>
      </c>
      <c r="D44" s="11">
        <f>SUM(E44:I44)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f>SUM(I45:I50)</f>
        <v>0</v>
      </c>
      <c r="J44" s="13" t="s">
        <v>49</v>
      </c>
      <c r="K44" s="13" t="s">
        <v>49</v>
      </c>
      <c r="L44" s="13" t="s">
        <v>49</v>
      </c>
      <c r="M44" s="13" t="s">
        <v>49</v>
      </c>
    </row>
    <row r="45" spans="1:13" ht="15.75">
      <c r="A45" s="68"/>
      <c r="B45" s="69"/>
      <c r="C45" s="8">
        <v>2015</v>
      </c>
      <c r="D45" s="11">
        <f t="shared" ref="D45:D49" si="31">SUM(E45:I45)</f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3" t="s">
        <v>49</v>
      </c>
      <c r="K45" s="13" t="s">
        <v>49</v>
      </c>
      <c r="L45" s="13" t="s">
        <v>49</v>
      </c>
      <c r="M45" s="13" t="s">
        <v>49</v>
      </c>
    </row>
    <row r="46" spans="1:13" ht="15.75">
      <c r="A46" s="68"/>
      <c r="B46" s="69"/>
      <c r="C46" s="8">
        <v>2016</v>
      </c>
      <c r="D46" s="11">
        <f t="shared" si="31"/>
        <v>431.9</v>
      </c>
      <c r="E46" s="11">
        <v>0</v>
      </c>
      <c r="F46" s="11">
        <v>0</v>
      </c>
      <c r="G46" s="11">
        <v>0</v>
      </c>
      <c r="H46" s="11">
        <v>431.9</v>
      </c>
      <c r="I46" s="11">
        <v>0</v>
      </c>
      <c r="J46" s="13" t="s">
        <v>49</v>
      </c>
      <c r="K46" s="13" t="s">
        <v>49</v>
      </c>
      <c r="L46" s="13" t="s">
        <v>49</v>
      </c>
      <c r="M46" s="13" t="s">
        <v>49</v>
      </c>
    </row>
    <row r="47" spans="1:13" ht="15.75">
      <c r="A47" s="68"/>
      <c r="B47" s="69"/>
      <c r="C47" s="8">
        <v>2017</v>
      </c>
      <c r="D47" s="11">
        <f t="shared" si="31"/>
        <v>400</v>
      </c>
      <c r="E47" s="11">
        <v>0</v>
      </c>
      <c r="F47" s="11">
        <v>0</v>
      </c>
      <c r="G47" s="11">
        <v>0</v>
      </c>
      <c r="H47" s="11">
        <v>400</v>
      </c>
      <c r="I47" s="11">
        <v>0</v>
      </c>
      <c r="J47" s="13" t="s">
        <v>49</v>
      </c>
      <c r="K47" s="13" t="s">
        <v>49</v>
      </c>
      <c r="L47" s="13" t="s">
        <v>49</v>
      </c>
      <c r="M47" s="13" t="s">
        <v>49</v>
      </c>
    </row>
    <row r="48" spans="1:13" ht="15.75">
      <c r="A48" s="68"/>
      <c r="B48" s="69"/>
      <c r="C48" s="8">
        <v>2018</v>
      </c>
      <c r="D48" s="11">
        <f t="shared" si="31"/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3" t="s">
        <v>49</v>
      </c>
      <c r="K48" s="13" t="s">
        <v>49</v>
      </c>
      <c r="L48" s="13" t="s">
        <v>49</v>
      </c>
      <c r="M48" s="13" t="s">
        <v>49</v>
      </c>
    </row>
    <row r="49" spans="1:13" ht="15.75">
      <c r="A49" s="68"/>
      <c r="B49" s="69"/>
      <c r="C49" s="8">
        <v>2019</v>
      </c>
      <c r="D49" s="11">
        <f t="shared" si="31"/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3" t="s">
        <v>49</v>
      </c>
      <c r="K49" s="13" t="s">
        <v>49</v>
      </c>
      <c r="L49" s="13" t="s">
        <v>49</v>
      </c>
      <c r="M49" s="13" t="s">
        <v>49</v>
      </c>
    </row>
    <row r="50" spans="1:13" ht="15.75">
      <c r="A50" s="68" t="s">
        <v>34</v>
      </c>
      <c r="B50" s="69" t="s">
        <v>19</v>
      </c>
      <c r="C50" s="8" t="s">
        <v>0</v>
      </c>
      <c r="D50" s="11">
        <f>SUM(D51:D56)</f>
        <v>75356.900000000009</v>
      </c>
      <c r="E50" s="11">
        <f t="shared" ref="E50" si="32">SUM(E51:E56)</f>
        <v>0</v>
      </c>
      <c r="F50" s="11">
        <f t="shared" ref="F50" si="33">SUM(F51:F56)</f>
        <v>65831.8</v>
      </c>
      <c r="G50" s="11">
        <f t="shared" ref="G50" si="34">SUM(G51:G56)</f>
        <v>0</v>
      </c>
      <c r="H50" s="11">
        <f t="shared" ref="H50" si="35">SUM(H51:H56)</f>
        <v>9525.1</v>
      </c>
      <c r="I50" s="11">
        <v>0</v>
      </c>
      <c r="J50" s="13" t="s">
        <v>49</v>
      </c>
      <c r="K50" s="13" t="s">
        <v>49</v>
      </c>
      <c r="L50" s="13" t="s">
        <v>49</v>
      </c>
      <c r="M50" s="13" t="s">
        <v>49</v>
      </c>
    </row>
    <row r="51" spans="1:13" ht="15.75">
      <c r="A51" s="68"/>
      <c r="B51" s="69"/>
      <c r="C51" s="8">
        <v>2014</v>
      </c>
      <c r="D51" s="11">
        <f>SUM(E51:I51)</f>
        <v>0</v>
      </c>
      <c r="E51" s="11">
        <v>0</v>
      </c>
      <c r="F51" s="11">
        <v>0</v>
      </c>
      <c r="G51" s="11">
        <v>0</v>
      </c>
      <c r="H51" s="11">
        <v>0</v>
      </c>
      <c r="I51" s="11">
        <f>SUM(I52:I57)</f>
        <v>0</v>
      </c>
      <c r="J51" s="13" t="s">
        <v>49</v>
      </c>
      <c r="K51" s="13" t="s">
        <v>49</v>
      </c>
      <c r="L51" s="13" t="s">
        <v>49</v>
      </c>
      <c r="M51" s="13" t="s">
        <v>49</v>
      </c>
    </row>
    <row r="52" spans="1:13" ht="15.75">
      <c r="A52" s="68"/>
      <c r="B52" s="69"/>
      <c r="C52" s="8">
        <v>2015</v>
      </c>
      <c r="D52" s="11">
        <f t="shared" ref="D52:D56" si="36">SUM(E52:I52)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3" t="s">
        <v>49</v>
      </c>
      <c r="K52" s="13" t="s">
        <v>49</v>
      </c>
      <c r="L52" s="13" t="s">
        <v>49</v>
      </c>
      <c r="M52" s="13" t="s">
        <v>49</v>
      </c>
    </row>
    <row r="53" spans="1:13" ht="15.75">
      <c r="A53" s="68"/>
      <c r="B53" s="69"/>
      <c r="C53" s="8">
        <v>2016</v>
      </c>
      <c r="D53" s="11">
        <f t="shared" si="36"/>
        <v>36267.300000000003</v>
      </c>
      <c r="E53" s="11">
        <v>0</v>
      </c>
      <c r="F53" s="11">
        <v>31633.5</v>
      </c>
      <c r="G53" s="11">
        <v>0</v>
      </c>
      <c r="H53" s="11">
        <v>4633.8</v>
      </c>
      <c r="I53" s="11">
        <v>0</v>
      </c>
      <c r="J53" s="13" t="s">
        <v>49</v>
      </c>
      <c r="K53" s="13" t="s">
        <v>49</v>
      </c>
      <c r="L53" s="13" t="s">
        <v>49</v>
      </c>
      <c r="M53" s="13" t="s">
        <v>49</v>
      </c>
    </row>
    <row r="54" spans="1:13" ht="15.75">
      <c r="A54" s="68"/>
      <c r="B54" s="69"/>
      <c r="C54" s="8">
        <v>2017</v>
      </c>
      <c r="D54" s="11">
        <f t="shared" si="36"/>
        <v>39089.600000000006</v>
      </c>
      <c r="E54" s="11">
        <v>0</v>
      </c>
      <c r="F54" s="11">
        <v>34198.300000000003</v>
      </c>
      <c r="G54" s="11">
        <v>0</v>
      </c>
      <c r="H54" s="11">
        <v>4891.3</v>
      </c>
      <c r="I54" s="11">
        <v>0</v>
      </c>
      <c r="J54" s="13" t="s">
        <v>49</v>
      </c>
      <c r="K54" s="13" t="s">
        <v>49</v>
      </c>
      <c r="L54" s="13" t="s">
        <v>49</v>
      </c>
      <c r="M54" s="13" t="s">
        <v>49</v>
      </c>
    </row>
    <row r="55" spans="1:13" ht="15.75">
      <c r="A55" s="68"/>
      <c r="B55" s="69"/>
      <c r="C55" s="8">
        <v>2018</v>
      </c>
      <c r="D55" s="11">
        <f t="shared" si="36"/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3" t="s">
        <v>49</v>
      </c>
      <c r="K55" s="13" t="s">
        <v>49</v>
      </c>
      <c r="L55" s="13" t="s">
        <v>49</v>
      </c>
      <c r="M55" s="13" t="s">
        <v>49</v>
      </c>
    </row>
    <row r="56" spans="1:13" ht="15.75">
      <c r="A56" s="68"/>
      <c r="B56" s="69"/>
      <c r="C56" s="8">
        <v>2019</v>
      </c>
      <c r="D56" s="11">
        <f t="shared" si="36"/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3" t="s">
        <v>49</v>
      </c>
      <c r="K56" s="13" t="s">
        <v>49</v>
      </c>
      <c r="L56" s="13" t="s">
        <v>49</v>
      </c>
      <c r="M56" s="13" t="s">
        <v>49</v>
      </c>
    </row>
    <row r="57" spans="1:13" ht="15.75">
      <c r="A57" s="68" t="s">
        <v>35</v>
      </c>
      <c r="B57" s="69" t="s">
        <v>20</v>
      </c>
      <c r="C57" s="8" t="s">
        <v>0</v>
      </c>
      <c r="D57" s="11">
        <f>SUM(D58:D63)</f>
        <v>9671.7000000000007</v>
      </c>
      <c r="E57" s="11">
        <f t="shared" ref="E57" si="37">SUM(E58:E63)</f>
        <v>0</v>
      </c>
      <c r="F57" s="11">
        <f t="shared" ref="F57" si="38">SUM(F58:F63)</f>
        <v>0</v>
      </c>
      <c r="G57" s="11">
        <f t="shared" ref="G57" si="39">SUM(G58:G63)</f>
        <v>0</v>
      </c>
      <c r="H57" s="11">
        <f t="shared" ref="H57" si="40">SUM(H58:H63)</f>
        <v>9671.7000000000007</v>
      </c>
      <c r="I57" s="11">
        <v>0</v>
      </c>
      <c r="J57" s="13" t="s">
        <v>49</v>
      </c>
      <c r="K57" s="13" t="s">
        <v>49</v>
      </c>
      <c r="L57" s="13" t="s">
        <v>49</v>
      </c>
      <c r="M57" s="13" t="s">
        <v>49</v>
      </c>
    </row>
    <row r="58" spans="1:13" ht="15.75">
      <c r="A58" s="68"/>
      <c r="B58" s="69"/>
      <c r="C58" s="8">
        <v>2014</v>
      </c>
      <c r="D58" s="11">
        <f>SUM(E58:I58)</f>
        <v>0</v>
      </c>
      <c r="E58" s="11">
        <v>0</v>
      </c>
      <c r="F58" s="11">
        <v>0</v>
      </c>
      <c r="G58" s="11">
        <v>0</v>
      </c>
      <c r="H58" s="11">
        <v>0</v>
      </c>
      <c r="I58" s="11">
        <f>SUM(I59:I64)</f>
        <v>0</v>
      </c>
      <c r="J58" s="13" t="s">
        <v>49</v>
      </c>
      <c r="K58" s="13" t="s">
        <v>49</v>
      </c>
      <c r="L58" s="13" t="s">
        <v>49</v>
      </c>
      <c r="M58" s="13" t="s">
        <v>49</v>
      </c>
    </row>
    <row r="59" spans="1:13" ht="15.75">
      <c r="A59" s="68"/>
      <c r="B59" s="69"/>
      <c r="C59" s="8">
        <v>2015</v>
      </c>
      <c r="D59" s="11">
        <f t="shared" ref="D59:D63" si="41">SUM(E59:I59)</f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3" t="s">
        <v>49</v>
      </c>
      <c r="K59" s="13" t="s">
        <v>49</v>
      </c>
      <c r="L59" s="13" t="s">
        <v>49</v>
      </c>
      <c r="M59" s="13" t="s">
        <v>49</v>
      </c>
    </row>
    <row r="60" spans="1:13" ht="15.75">
      <c r="A60" s="68"/>
      <c r="B60" s="69"/>
      <c r="C60" s="8">
        <v>2016</v>
      </c>
      <c r="D60" s="11">
        <f t="shared" si="41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3" t="s">
        <v>49</v>
      </c>
      <c r="K60" s="13" t="s">
        <v>49</v>
      </c>
      <c r="L60" s="13" t="s">
        <v>49</v>
      </c>
      <c r="M60" s="13" t="s">
        <v>49</v>
      </c>
    </row>
    <row r="61" spans="1:13" ht="15.75">
      <c r="A61" s="68"/>
      <c r="B61" s="69"/>
      <c r="C61" s="8">
        <v>2017</v>
      </c>
      <c r="D61" s="11">
        <f t="shared" si="41"/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3" t="s">
        <v>49</v>
      </c>
      <c r="K61" s="13" t="s">
        <v>49</v>
      </c>
      <c r="L61" s="13" t="s">
        <v>49</v>
      </c>
      <c r="M61" s="13" t="s">
        <v>49</v>
      </c>
    </row>
    <row r="62" spans="1:13" ht="15.75">
      <c r="A62" s="68"/>
      <c r="B62" s="69"/>
      <c r="C62" s="8">
        <v>2018</v>
      </c>
      <c r="D62" s="11">
        <f t="shared" si="41"/>
        <v>5801.7</v>
      </c>
      <c r="E62" s="11">
        <v>0</v>
      </c>
      <c r="F62" s="11">
        <v>0</v>
      </c>
      <c r="G62" s="11">
        <v>0</v>
      </c>
      <c r="H62" s="11">
        <v>5801.7</v>
      </c>
      <c r="I62" s="11">
        <v>0</v>
      </c>
      <c r="J62" s="13" t="s">
        <v>49</v>
      </c>
      <c r="K62" s="13" t="s">
        <v>49</v>
      </c>
      <c r="L62" s="13" t="s">
        <v>49</v>
      </c>
      <c r="M62" s="13" t="s">
        <v>49</v>
      </c>
    </row>
    <row r="63" spans="1:13" ht="15.75">
      <c r="A63" s="68"/>
      <c r="B63" s="69"/>
      <c r="C63" s="8">
        <v>2019</v>
      </c>
      <c r="D63" s="11">
        <f t="shared" si="41"/>
        <v>3870</v>
      </c>
      <c r="E63" s="11">
        <v>0</v>
      </c>
      <c r="F63" s="11">
        <v>0</v>
      </c>
      <c r="G63" s="11">
        <v>0</v>
      </c>
      <c r="H63" s="11">
        <v>3870</v>
      </c>
      <c r="I63" s="11">
        <v>0</v>
      </c>
      <c r="J63" s="13" t="s">
        <v>49</v>
      </c>
      <c r="K63" s="13" t="s">
        <v>49</v>
      </c>
      <c r="L63" s="13" t="s">
        <v>49</v>
      </c>
      <c r="M63" s="13" t="s">
        <v>49</v>
      </c>
    </row>
    <row r="64" spans="1:13" ht="15.75">
      <c r="A64" s="68" t="s">
        <v>36</v>
      </c>
      <c r="B64" s="69" t="s">
        <v>21</v>
      </c>
      <c r="C64" s="8" t="s">
        <v>0</v>
      </c>
      <c r="D64" s="11">
        <f>SUM(D65:D70)</f>
        <v>3521</v>
      </c>
      <c r="E64" s="11">
        <f t="shared" ref="E64" si="42">SUM(E65:E70)</f>
        <v>0</v>
      </c>
      <c r="F64" s="11">
        <f t="shared" ref="F64" si="43">SUM(F65:F70)</f>
        <v>0</v>
      </c>
      <c r="G64" s="11">
        <f t="shared" ref="G64" si="44">SUM(G65:G70)</f>
        <v>0</v>
      </c>
      <c r="H64" s="11">
        <f t="shared" ref="H64" si="45">SUM(H65:H70)</f>
        <v>3521</v>
      </c>
      <c r="I64" s="11">
        <v>0</v>
      </c>
      <c r="J64" s="13" t="s">
        <v>49</v>
      </c>
      <c r="K64" s="13" t="s">
        <v>49</v>
      </c>
      <c r="L64" s="13" t="s">
        <v>49</v>
      </c>
      <c r="M64" s="13" t="s">
        <v>49</v>
      </c>
    </row>
    <row r="65" spans="1:13" ht="15.75">
      <c r="A65" s="68"/>
      <c r="B65" s="69"/>
      <c r="C65" s="8">
        <v>2014</v>
      </c>
      <c r="D65" s="11">
        <f>SUM(E65:I65)</f>
        <v>0</v>
      </c>
      <c r="E65" s="11">
        <v>0</v>
      </c>
      <c r="F65" s="11">
        <v>0</v>
      </c>
      <c r="G65" s="11">
        <v>0</v>
      </c>
      <c r="H65" s="11">
        <v>0</v>
      </c>
      <c r="I65" s="11">
        <f>SUM(I66:I71)</f>
        <v>0</v>
      </c>
      <c r="J65" s="13" t="s">
        <v>49</v>
      </c>
      <c r="K65" s="13" t="s">
        <v>49</v>
      </c>
      <c r="L65" s="13" t="s">
        <v>49</v>
      </c>
      <c r="M65" s="13" t="s">
        <v>49</v>
      </c>
    </row>
    <row r="66" spans="1:13" ht="15.75">
      <c r="A66" s="68"/>
      <c r="B66" s="69"/>
      <c r="C66" s="8">
        <v>2015</v>
      </c>
      <c r="D66" s="11">
        <f t="shared" ref="D66:D70" si="46">SUM(E66:I66)</f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3" t="s">
        <v>49</v>
      </c>
      <c r="K66" s="13" t="s">
        <v>49</v>
      </c>
      <c r="L66" s="13" t="s">
        <v>49</v>
      </c>
      <c r="M66" s="13" t="s">
        <v>49</v>
      </c>
    </row>
    <row r="67" spans="1:13" ht="15.75">
      <c r="A67" s="68"/>
      <c r="B67" s="69"/>
      <c r="C67" s="8">
        <v>2016</v>
      </c>
      <c r="D67" s="11">
        <f t="shared" si="46"/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3" t="s">
        <v>49</v>
      </c>
      <c r="K67" s="13" t="s">
        <v>49</v>
      </c>
      <c r="L67" s="13" t="s">
        <v>49</v>
      </c>
      <c r="M67" s="13" t="s">
        <v>49</v>
      </c>
    </row>
    <row r="68" spans="1:13" ht="15.75">
      <c r="A68" s="68"/>
      <c r="B68" s="69"/>
      <c r="C68" s="8">
        <v>2017</v>
      </c>
      <c r="D68" s="11">
        <f t="shared" si="46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3" t="s">
        <v>49</v>
      </c>
      <c r="K68" s="13" t="s">
        <v>49</v>
      </c>
      <c r="L68" s="13" t="s">
        <v>49</v>
      </c>
      <c r="M68" s="13" t="s">
        <v>49</v>
      </c>
    </row>
    <row r="69" spans="1:13" ht="15.75">
      <c r="A69" s="68"/>
      <c r="B69" s="69"/>
      <c r="C69" s="8">
        <v>2018</v>
      </c>
      <c r="D69" s="11">
        <f t="shared" si="46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3" t="s">
        <v>49</v>
      </c>
      <c r="K69" s="13" t="s">
        <v>49</v>
      </c>
      <c r="L69" s="13" t="s">
        <v>49</v>
      </c>
      <c r="M69" s="13" t="s">
        <v>49</v>
      </c>
    </row>
    <row r="70" spans="1:13" ht="15.75">
      <c r="A70" s="68"/>
      <c r="B70" s="69"/>
      <c r="C70" s="8">
        <v>2019</v>
      </c>
      <c r="D70" s="11">
        <f t="shared" si="46"/>
        <v>3521</v>
      </c>
      <c r="E70" s="11">
        <v>0</v>
      </c>
      <c r="F70" s="11">
        <v>0</v>
      </c>
      <c r="G70" s="11">
        <v>0</v>
      </c>
      <c r="H70" s="11">
        <v>3521</v>
      </c>
      <c r="I70" s="11">
        <v>0</v>
      </c>
      <c r="J70" s="13" t="s">
        <v>49</v>
      </c>
      <c r="K70" s="13" t="s">
        <v>49</v>
      </c>
      <c r="L70" s="13" t="s">
        <v>49</v>
      </c>
      <c r="M70" s="13" t="s">
        <v>49</v>
      </c>
    </row>
    <row r="71" spans="1:13" ht="15.75" customHeight="1">
      <c r="A71" s="73" t="s">
        <v>37</v>
      </c>
      <c r="B71" s="75" t="s">
        <v>22</v>
      </c>
      <c r="C71" s="7" t="s">
        <v>0</v>
      </c>
      <c r="D71" s="10">
        <f>SUM(D72:D77)</f>
        <v>198158.09999999998</v>
      </c>
      <c r="E71" s="10">
        <f t="shared" ref="E71" si="47">SUM(E72:E77)</f>
        <v>0</v>
      </c>
      <c r="F71" s="10">
        <f t="shared" ref="F71" si="48">SUM(F72:F77)</f>
        <v>0</v>
      </c>
      <c r="G71" s="10">
        <f t="shared" ref="G71" si="49">SUM(G72:G77)</f>
        <v>0</v>
      </c>
      <c r="H71" s="10">
        <f>SUM(H72:H77)</f>
        <v>198158.09999999998</v>
      </c>
      <c r="I71" s="10">
        <f>SUM(I72:I77)</f>
        <v>0</v>
      </c>
      <c r="J71" s="70" t="s">
        <v>51</v>
      </c>
      <c r="K71" s="14" t="s">
        <v>49</v>
      </c>
      <c r="L71" s="14" t="s">
        <v>49</v>
      </c>
      <c r="M71" s="15" t="s">
        <v>49</v>
      </c>
    </row>
    <row r="72" spans="1:13" ht="15.75">
      <c r="A72" s="74"/>
      <c r="B72" s="75"/>
      <c r="C72" s="7">
        <v>2014</v>
      </c>
      <c r="D72" s="10">
        <f>SUM(E72:H72)</f>
        <v>23115</v>
      </c>
      <c r="E72" s="10">
        <f t="shared" ref="E72:G72" si="50">E79+E86+E93+E100+E107+E114+E121</f>
        <v>0</v>
      </c>
      <c r="F72" s="10">
        <f t="shared" si="50"/>
        <v>0</v>
      </c>
      <c r="G72" s="10">
        <f t="shared" si="50"/>
        <v>0</v>
      </c>
      <c r="H72" s="10">
        <f>H79+H86+H93+H100+H107+H114+H121</f>
        <v>23115</v>
      </c>
      <c r="I72" s="10">
        <f>I79+I86+I93+I100+I107+I114+I121</f>
        <v>0</v>
      </c>
      <c r="J72" s="71"/>
      <c r="K72" s="16">
        <v>74</v>
      </c>
      <c r="L72" s="16">
        <v>74</v>
      </c>
      <c r="M72" s="17">
        <f>L72/K72*100</f>
        <v>100</v>
      </c>
    </row>
    <row r="73" spans="1:13" ht="15.75">
      <c r="A73" s="74"/>
      <c r="B73" s="75"/>
      <c r="C73" s="7">
        <v>2015</v>
      </c>
      <c r="D73" s="10">
        <f t="shared" ref="D73:D77" si="51">SUM(E73:H73)</f>
        <v>33499.600000000006</v>
      </c>
      <c r="E73" s="10">
        <f t="shared" ref="E73:H77" si="52">E80+E87+E94+E101+E108+E115+E122</f>
        <v>0</v>
      </c>
      <c r="F73" s="10">
        <f t="shared" si="52"/>
        <v>0</v>
      </c>
      <c r="G73" s="10">
        <f t="shared" si="52"/>
        <v>0</v>
      </c>
      <c r="H73" s="10">
        <f t="shared" si="52"/>
        <v>33499.600000000006</v>
      </c>
      <c r="I73" s="10">
        <f t="shared" ref="I73" si="53">I80+I87+I94+I101+I108+I115+I122</f>
        <v>0</v>
      </c>
      <c r="J73" s="71"/>
      <c r="K73" s="16">
        <v>78</v>
      </c>
      <c r="L73" s="16">
        <v>78</v>
      </c>
      <c r="M73" s="17">
        <f t="shared" ref="M73:M77" si="54">L73/K73*100</f>
        <v>100</v>
      </c>
    </row>
    <row r="74" spans="1:13" ht="15.75">
      <c r="A74" s="74"/>
      <c r="B74" s="75"/>
      <c r="C74" s="7">
        <v>2016</v>
      </c>
      <c r="D74" s="10">
        <f t="shared" si="51"/>
        <v>26446.799999999999</v>
      </c>
      <c r="E74" s="10">
        <f t="shared" ref="E74:G74" si="55">E81+E88+E95+E102+E109+E116+E123</f>
        <v>0</v>
      </c>
      <c r="F74" s="10">
        <f t="shared" si="55"/>
        <v>0</v>
      </c>
      <c r="G74" s="10">
        <f t="shared" si="55"/>
        <v>0</v>
      </c>
      <c r="H74" s="10">
        <f t="shared" si="52"/>
        <v>26446.799999999999</v>
      </c>
      <c r="I74" s="10">
        <f t="shared" ref="I74" si="56">I81+I88+I95+I102+I109+I116+I123</f>
        <v>0</v>
      </c>
      <c r="J74" s="71"/>
      <c r="K74" s="16">
        <v>83</v>
      </c>
      <c r="L74" s="16">
        <v>83</v>
      </c>
      <c r="M74" s="17">
        <f t="shared" si="54"/>
        <v>100</v>
      </c>
    </row>
    <row r="75" spans="1:13" ht="15.75">
      <c r="A75" s="74"/>
      <c r="B75" s="75"/>
      <c r="C75" s="7">
        <v>2017</v>
      </c>
      <c r="D75" s="10">
        <f t="shared" si="51"/>
        <v>29304.6</v>
      </c>
      <c r="E75" s="10">
        <f t="shared" ref="E75:G75" si="57">E82+E89+E96+E103+E110+E117+E124</f>
        <v>0</v>
      </c>
      <c r="F75" s="10">
        <f t="shared" si="57"/>
        <v>0</v>
      </c>
      <c r="G75" s="10">
        <f t="shared" si="57"/>
        <v>0</v>
      </c>
      <c r="H75" s="10">
        <f t="shared" si="52"/>
        <v>29304.6</v>
      </c>
      <c r="I75" s="10">
        <f t="shared" ref="I75" si="58">I82+I89+I96+I103+I110+I117+I124</f>
        <v>0</v>
      </c>
      <c r="J75" s="71"/>
      <c r="K75" s="16">
        <v>88</v>
      </c>
      <c r="L75" s="16">
        <v>88</v>
      </c>
      <c r="M75" s="17">
        <f t="shared" si="54"/>
        <v>100</v>
      </c>
    </row>
    <row r="76" spans="1:13" ht="15.75">
      <c r="A76" s="74"/>
      <c r="B76" s="75"/>
      <c r="C76" s="7">
        <v>2018</v>
      </c>
      <c r="D76" s="10">
        <f t="shared" si="51"/>
        <v>41777.800000000003</v>
      </c>
      <c r="E76" s="10">
        <f t="shared" ref="E76:G76" si="59">E83+E90+E97+E104+E111+E118+E125</f>
        <v>0</v>
      </c>
      <c r="F76" s="10">
        <f t="shared" si="59"/>
        <v>0</v>
      </c>
      <c r="G76" s="10">
        <f t="shared" si="59"/>
        <v>0</v>
      </c>
      <c r="H76" s="10">
        <f t="shared" si="52"/>
        <v>41777.800000000003</v>
      </c>
      <c r="I76" s="10">
        <f t="shared" ref="I76" si="60">I83+I90+I97+I104+I111+I118+I125</f>
        <v>0</v>
      </c>
      <c r="J76" s="71"/>
      <c r="K76" s="16">
        <v>90</v>
      </c>
      <c r="L76" s="16">
        <v>90</v>
      </c>
      <c r="M76" s="17">
        <f t="shared" si="54"/>
        <v>100</v>
      </c>
    </row>
    <row r="77" spans="1:13" ht="15.75">
      <c r="A77" s="74"/>
      <c r="B77" s="75"/>
      <c r="C77" s="7">
        <v>2019</v>
      </c>
      <c r="D77" s="10">
        <f t="shared" si="51"/>
        <v>44014.3</v>
      </c>
      <c r="E77" s="10">
        <f t="shared" ref="E77:G77" si="61">E84+E91+E98+E105+E112+E119+E126</f>
        <v>0</v>
      </c>
      <c r="F77" s="10">
        <f t="shared" si="61"/>
        <v>0</v>
      </c>
      <c r="G77" s="10">
        <f t="shared" si="61"/>
        <v>0</v>
      </c>
      <c r="H77" s="10">
        <f t="shared" si="52"/>
        <v>44014.3</v>
      </c>
      <c r="I77" s="10">
        <f t="shared" ref="I77" si="62">I84+I91+I98+I105+I112+I119+I126</f>
        <v>0</v>
      </c>
      <c r="J77" s="72"/>
      <c r="K77" s="17">
        <v>92</v>
      </c>
      <c r="L77" s="17">
        <v>92</v>
      </c>
      <c r="M77" s="17">
        <f t="shared" si="54"/>
        <v>100</v>
      </c>
    </row>
    <row r="78" spans="1:13" ht="15.75">
      <c r="A78" s="68" t="s">
        <v>38</v>
      </c>
      <c r="B78" s="69" t="s">
        <v>23</v>
      </c>
      <c r="C78" s="8" t="s">
        <v>0</v>
      </c>
      <c r="D78" s="11">
        <f>SUM(D79:D84)</f>
        <v>133299</v>
      </c>
      <c r="E78" s="11">
        <f t="shared" ref="E78" si="63">SUM(E79:E84)</f>
        <v>0</v>
      </c>
      <c r="F78" s="11">
        <f t="shared" ref="F78" si="64">SUM(F79:F84)</f>
        <v>0</v>
      </c>
      <c r="G78" s="11">
        <f t="shared" ref="G78" si="65">SUM(G79:G84)</f>
        <v>0</v>
      </c>
      <c r="H78" s="11">
        <f t="shared" ref="H78" si="66">SUM(H79:H84)</f>
        <v>133299</v>
      </c>
      <c r="I78" s="11">
        <v>0</v>
      </c>
      <c r="J78" s="13" t="s">
        <v>49</v>
      </c>
      <c r="K78" s="13" t="s">
        <v>49</v>
      </c>
      <c r="L78" s="13" t="s">
        <v>49</v>
      </c>
      <c r="M78" s="13" t="s">
        <v>49</v>
      </c>
    </row>
    <row r="79" spans="1:13" ht="15.75">
      <c r="A79" s="68"/>
      <c r="B79" s="69"/>
      <c r="C79" s="8">
        <v>2014</v>
      </c>
      <c r="D79" s="11">
        <f>SUM(E79:I79)</f>
        <v>13229</v>
      </c>
      <c r="E79" s="11">
        <v>0</v>
      </c>
      <c r="F79" s="11">
        <v>0</v>
      </c>
      <c r="G79" s="11">
        <v>0</v>
      </c>
      <c r="H79" s="11">
        <v>13229</v>
      </c>
      <c r="I79" s="11">
        <f>SUM(I80:I85)</f>
        <v>0</v>
      </c>
      <c r="J79" s="13" t="s">
        <v>49</v>
      </c>
      <c r="K79" s="13" t="s">
        <v>49</v>
      </c>
      <c r="L79" s="13" t="s">
        <v>49</v>
      </c>
      <c r="M79" s="13" t="s">
        <v>49</v>
      </c>
    </row>
    <row r="80" spans="1:13" ht="15.75">
      <c r="A80" s="68"/>
      <c r="B80" s="69"/>
      <c r="C80" s="8">
        <v>2015</v>
      </c>
      <c r="D80" s="11">
        <f t="shared" ref="D80:D84" si="67">SUM(E80:I80)</f>
        <v>26068.400000000001</v>
      </c>
      <c r="E80" s="11">
        <v>0</v>
      </c>
      <c r="F80" s="11">
        <v>0</v>
      </c>
      <c r="G80" s="11">
        <v>0</v>
      </c>
      <c r="H80" s="11">
        <v>26068.400000000001</v>
      </c>
      <c r="I80" s="11">
        <v>0</v>
      </c>
      <c r="J80" s="13" t="s">
        <v>49</v>
      </c>
      <c r="K80" s="13" t="s">
        <v>49</v>
      </c>
      <c r="L80" s="13" t="s">
        <v>49</v>
      </c>
      <c r="M80" s="13" t="s">
        <v>49</v>
      </c>
    </row>
    <row r="81" spans="1:13" ht="15.75">
      <c r="A81" s="68"/>
      <c r="B81" s="69"/>
      <c r="C81" s="8">
        <v>2016</v>
      </c>
      <c r="D81" s="11">
        <f t="shared" si="67"/>
        <v>14158.4</v>
      </c>
      <c r="E81" s="11">
        <v>0</v>
      </c>
      <c r="F81" s="11">
        <v>0</v>
      </c>
      <c r="G81" s="11">
        <v>0</v>
      </c>
      <c r="H81" s="11">
        <v>14158.4</v>
      </c>
      <c r="I81" s="11">
        <v>0</v>
      </c>
      <c r="J81" s="13" t="s">
        <v>49</v>
      </c>
      <c r="K81" s="13" t="s">
        <v>49</v>
      </c>
      <c r="L81" s="13" t="s">
        <v>49</v>
      </c>
      <c r="M81" s="13" t="s">
        <v>49</v>
      </c>
    </row>
    <row r="82" spans="1:13" ht="15.75">
      <c r="A82" s="68"/>
      <c r="B82" s="69"/>
      <c r="C82" s="8">
        <v>2017</v>
      </c>
      <c r="D82" s="11">
        <f t="shared" si="67"/>
        <v>19687</v>
      </c>
      <c r="E82" s="11">
        <v>0</v>
      </c>
      <c r="F82" s="11">
        <v>0</v>
      </c>
      <c r="G82" s="11">
        <v>0</v>
      </c>
      <c r="H82" s="11">
        <v>19687</v>
      </c>
      <c r="I82" s="11">
        <v>0</v>
      </c>
      <c r="J82" s="13" t="s">
        <v>49</v>
      </c>
      <c r="K82" s="13" t="s">
        <v>49</v>
      </c>
      <c r="L82" s="13" t="s">
        <v>49</v>
      </c>
      <c r="M82" s="13" t="s">
        <v>49</v>
      </c>
    </row>
    <row r="83" spans="1:13" ht="15.75">
      <c r="A83" s="68"/>
      <c r="B83" s="69"/>
      <c r="C83" s="8">
        <v>2018</v>
      </c>
      <c r="D83" s="11">
        <f t="shared" si="67"/>
        <v>31498.1</v>
      </c>
      <c r="E83" s="11">
        <v>0</v>
      </c>
      <c r="F83" s="11">
        <v>0</v>
      </c>
      <c r="G83" s="11">
        <v>0</v>
      </c>
      <c r="H83" s="11">
        <v>31498.1</v>
      </c>
      <c r="I83" s="11">
        <v>0</v>
      </c>
      <c r="J83" s="13" t="s">
        <v>49</v>
      </c>
      <c r="K83" s="13" t="s">
        <v>49</v>
      </c>
      <c r="L83" s="13" t="s">
        <v>49</v>
      </c>
      <c r="M83" s="13" t="s">
        <v>49</v>
      </c>
    </row>
    <row r="84" spans="1:13" ht="15.75">
      <c r="A84" s="68"/>
      <c r="B84" s="69"/>
      <c r="C84" s="8">
        <v>2019</v>
      </c>
      <c r="D84" s="11">
        <f t="shared" si="67"/>
        <v>28658.1</v>
      </c>
      <c r="E84" s="11">
        <v>0</v>
      </c>
      <c r="F84" s="11">
        <v>0</v>
      </c>
      <c r="G84" s="11">
        <v>0</v>
      </c>
      <c r="H84" s="11">
        <v>28658.1</v>
      </c>
      <c r="I84" s="11">
        <v>0</v>
      </c>
      <c r="J84" s="13" t="s">
        <v>49</v>
      </c>
      <c r="K84" s="13" t="s">
        <v>49</v>
      </c>
      <c r="L84" s="13" t="s">
        <v>49</v>
      </c>
      <c r="M84" s="13" t="s">
        <v>49</v>
      </c>
    </row>
    <row r="85" spans="1:13" ht="15.75">
      <c r="A85" s="68" t="s">
        <v>39</v>
      </c>
      <c r="B85" s="69" t="s">
        <v>24</v>
      </c>
      <c r="C85" s="8" t="s">
        <v>0</v>
      </c>
      <c r="D85" s="11">
        <f>SUM(D86:D91)</f>
        <v>4041.2</v>
      </c>
      <c r="E85" s="11">
        <f t="shared" ref="E85" si="68">SUM(E86:E91)</f>
        <v>0</v>
      </c>
      <c r="F85" s="11">
        <f t="shared" ref="F85" si="69">SUM(F86:F91)</f>
        <v>0</v>
      </c>
      <c r="G85" s="11">
        <f t="shared" ref="G85" si="70">SUM(G86:G91)</f>
        <v>0</v>
      </c>
      <c r="H85" s="11">
        <f t="shared" ref="H85" si="71">SUM(H86:H91)</f>
        <v>4041.2</v>
      </c>
      <c r="I85" s="11">
        <v>0</v>
      </c>
      <c r="J85" s="13" t="s">
        <v>49</v>
      </c>
      <c r="K85" s="13" t="s">
        <v>49</v>
      </c>
      <c r="L85" s="13" t="s">
        <v>49</v>
      </c>
      <c r="M85" s="13" t="s">
        <v>49</v>
      </c>
    </row>
    <row r="86" spans="1:13" ht="15.75">
      <c r="A86" s="68"/>
      <c r="B86" s="69"/>
      <c r="C86" s="8">
        <v>2014</v>
      </c>
      <c r="D86" s="11">
        <f>SUM(E86:I86)</f>
        <v>0</v>
      </c>
      <c r="E86" s="11">
        <v>0</v>
      </c>
      <c r="F86" s="11">
        <v>0</v>
      </c>
      <c r="G86" s="11">
        <v>0</v>
      </c>
      <c r="H86" s="11">
        <v>0</v>
      </c>
      <c r="I86" s="11">
        <f>SUM(I87:I92)</f>
        <v>0</v>
      </c>
      <c r="J86" s="13" t="s">
        <v>49</v>
      </c>
      <c r="K86" s="13" t="s">
        <v>49</v>
      </c>
      <c r="L86" s="13" t="s">
        <v>49</v>
      </c>
      <c r="M86" s="13" t="s">
        <v>49</v>
      </c>
    </row>
    <row r="87" spans="1:13" ht="15.75">
      <c r="A87" s="68"/>
      <c r="B87" s="69"/>
      <c r="C87" s="8">
        <v>2015</v>
      </c>
      <c r="D87" s="11">
        <f t="shared" ref="D87:D91" si="72">SUM(E87:I87)</f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3" t="s">
        <v>49</v>
      </c>
      <c r="K87" s="13" t="s">
        <v>49</v>
      </c>
      <c r="L87" s="13" t="s">
        <v>49</v>
      </c>
      <c r="M87" s="13" t="s">
        <v>49</v>
      </c>
    </row>
    <row r="88" spans="1:13" ht="15.75">
      <c r="A88" s="68"/>
      <c r="B88" s="69"/>
      <c r="C88" s="8">
        <v>2016</v>
      </c>
      <c r="D88" s="11">
        <f t="shared" si="72"/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3" t="s">
        <v>49</v>
      </c>
      <c r="K88" s="13" t="s">
        <v>49</v>
      </c>
      <c r="L88" s="13" t="s">
        <v>49</v>
      </c>
      <c r="M88" s="13" t="s">
        <v>49</v>
      </c>
    </row>
    <row r="89" spans="1:13" ht="15.75">
      <c r="A89" s="68"/>
      <c r="B89" s="69"/>
      <c r="C89" s="8">
        <v>2017</v>
      </c>
      <c r="D89" s="11">
        <f t="shared" si="72"/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3" t="s">
        <v>49</v>
      </c>
      <c r="K89" s="13" t="s">
        <v>49</v>
      </c>
      <c r="L89" s="13" t="s">
        <v>49</v>
      </c>
      <c r="M89" s="13" t="s">
        <v>49</v>
      </c>
    </row>
    <row r="90" spans="1:13" ht="15.75">
      <c r="A90" s="68"/>
      <c r="B90" s="69"/>
      <c r="C90" s="8">
        <v>2018</v>
      </c>
      <c r="D90" s="11">
        <f t="shared" si="72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3" t="s">
        <v>49</v>
      </c>
      <c r="K90" s="13" t="s">
        <v>49</v>
      </c>
      <c r="L90" s="13" t="s">
        <v>49</v>
      </c>
      <c r="M90" s="13" t="s">
        <v>49</v>
      </c>
    </row>
    <row r="91" spans="1:13" ht="15.75">
      <c r="A91" s="68"/>
      <c r="B91" s="69"/>
      <c r="C91" s="8">
        <v>2019</v>
      </c>
      <c r="D91" s="11">
        <f t="shared" si="72"/>
        <v>4041.2</v>
      </c>
      <c r="E91" s="11">
        <v>0</v>
      </c>
      <c r="F91" s="11">
        <v>0</v>
      </c>
      <c r="G91" s="11">
        <v>0</v>
      </c>
      <c r="H91" s="11">
        <v>4041.2</v>
      </c>
      <c r="I91" s="11">
        <v>0</v>
      </c>
      <c r="J91" s="13" t="s">
        <v>49</v>
      </c>
      <c r="K91" s="13" t="s">
        <v>49</v>
      </c>
      <c r="L91" s="13" t="s">
        <v>49</v>
      </c>
      <c r="M91" s="13" t="s">
        <v>49</v>
      </c>
    </row>
    <row r="92" spans="1:13" ht="15.75">
      <c r="A92" s="68" t="s">
        <v>40</v>
      </c>
      <c r="B92" s="69" t="s">
        <v>25</v>
      </c>
      <c r="C92" s="8" t="s">
        <v>0</v>
      </c>
      <c r="D92" s="11">
        <f>SUM(D93:D98)</f>
        <v>516.1</v>
      </c>
      <c r="E92" s="11">
        <f t="shared" ref="E92" si="73">SUM(E93:E98)</f>
        <v>0</v>
      </c>
      <c r="F92" s="11">
        <f t="shared" ref="F92" si="74">SUM(F93:F98)</f>
        <v>0</v>
      </c>
      <c r="G92" s="11">
        <f t="shared" ref="G92" si="75">SUM(G93:G98)</f>
        <v>0</v>
      </c>
      <c r="H92" s="11">
        <f t="shared" ref="H92" si="76">SUM(H93:H98)</f>
        <v>516.1</v>
      </c>
      <c r="I92" s="11">
        <v>0</v>
      </c>
      <c r="J92" s="13" t="s">
        <v>49</v>
      </c>
      <c r="K92" s="13" t="s">
        <v>49</v>
      </c>
      <c r="L92" s="13" t="s">
        <v>49</v>
      </c>
      <c r="M92" s="13" t="s">
        <v>49</v>
      </c>
    </row>
    <row r="93" spans="1:13" ht="15.75">
      <c r="A93" s="68"/>
      <c r="B93" s="69"/>
      <c r="C93" s="8">
        <v>2014</v>
      </c>
      <c r="D93" s="11">
        <f>SUM(E93:I93)</f>
        <v>0</v>
      </c>
      <c r="E93" s="11">
        <v>0</v>
      </c>
      <c r="F93" s="11">
        <v>0</v>
      </c>
      <c r="G93" s="11">
        <v>0</v>
      </c>
      <c r="H93" s="11">
        <v>0</v>
      </c>
      <c r="I93" s="11">
        <f>SUM(I94:I99)</f>
        <v>0</v>
      </c>
      <c r="J93" s="13" t="s">
        <v>49</v>
      </c>
      <c r="K93" s="13" t="s">
        <v>49</v>
      </c>
      <c r="L93" s="13" t="s">
        <v>49</v>
      </c>
      <c r="M93" s="13" t="s">
        <v>49</v>
      </c>
    </row>
    <row r="94" spans="1:13" ht="15.75">
      <c r="A94" s="68"/>
      <c r="B94" s="69"/>
      <c r="C94" s="8">
        <v>2015</v>
      </c>
      <c r="D94" s="11">
        <f t="shared" ref="D94:D98" si="77">SUM(E94:I94)</f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3" t="s">
        <v>49</v>
      </c>
      <c r="K94" s="13" t="s">
        <v>49</v>
      </c>
      <c r="L94" s="13" t="s">
        <v>49</v>
      </c>
      <c r="M94" s="13" t="s">
        <v>49</v>
      </c>
    </row>
    <row r="95" spans="1:13" ht="15.75">
      <c r="A95" s="68"/>
      <c r="B95" s="69"/>
      <c r="C95" s="8">
        <v>2016</v>
      </c>
      <c r="D95" s="11">
        <f t="shared" si="77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3" t="s">
        <v>49</v>
      </c>
      <c r="K95" s="13" t="s">
        <v>49</v>
      </c>
      <c r="L95" s="13" t="s">
        <v>49</v>
      </c>
      <c r="M95" s="13" t="s">
        <v>49</v>
      </c>
    </row>
    <row r="96" spans="1:13" ht="15.75">
      <c r="A96" s="68"/>
      <c r="B96" s="69"/>
      <c r="C96" s="8">
        <v>2017</v>
      </c>
      <c r="D96" s="11">
        <f t="shared" si="77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3" t="s">
        <v>49</v>
      </c>
      <c r="K96" s="13" t="s">
        <v>49</v>
      </c>
      <c r="L96" s="13" t="s">
        <v>49</v>
      </c>
      <c r="M96" s="13" t="s">
        <v>49</v>
      </c>
    </row>
    <row r="97" spans="1:13" ht="15.75">
      <c r="A97" s="68"/>
      <c r="B97" s="69"/>
      <c r="C97" s="8">
        <v>2018</v>
      </c>
      <c r="D97" s="11">
        <f t="shared" si="77"/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3" t="s">
        <v>49</v>
      </c>
      <c r="K97" s="13" t="s">
        <v>49</v>
      </c>
      <c r="L97" s="13" t="s">
        <v>49</v>
      </c>
      <c r="M97" s="13" t="s">
        <v>49</v>
      </c>
    </row>
    <row r="98" spans="1:13" ht="15.75">
      <c r="A98" s="68"/>
      <c r="B98" s="69"/>
      <c r="C98" s="8">
        <v>2019</v>
      </c>
      <c r="D98" s="11">
        <f t="shared" si="77"/>
        <v>516.1</v>
      </c>
      <c r="E98" s="11">
        <v>0</v>
      </c>
      <c r="F98" s="11">
        <v>0</v>
      </c>
      <c r="G98" s="11">
        <v>0</v>
      </c>
      <c r="H98" s="11">
        <v>516.1</v>
      </c>
      <c r="I98" s="11">
        <v>0</v>
      </c>
      <c r="J98" s="13" t="s">
        <v>49</v>
      </c>
      <c r="K98" s="13" t="s">
        <v>49</v>
      </c>
      <c r="L98" s="13" t="s">
        <v>49</v>
      </c>
      <c r="M98" s="13" t="s">
        <v>49</v>
      </c>
    </row>
    <row r="99" spans="1:13" ht="15.75">
      <c r="A99" s="68" t="s">
        <v>41</v>
      </c>
      <c r="B99" s="69" t="s">
        <v>26</v>
      </c>
      <c r="C99" s="8" t="s">
        <v>0</v>
      </c>
      <c r="D99" s="11">
        <f>SUM(D100:D105)</f>
        <v>398.6</v>
      </c>
      <c r="E99" s="11">
        <f t="shared" ref="E99" si="78">SUM(E100:E105)</f>
        <v>0</v>
      </c>
      <c r="F99" s="11">
        <f t="shared" ref="F99" si="79">SUM(F100:F105)</f>
        <v>0</v>
      </c>
      <c r="G99" s="11">
        <f t="shared" ref="G99" si="80">SUM(G100:G105)</f>
        <v>0</v>
      </c>
      <c r="H99" s="11">
        <f t="shared" ref="H99" si="81">SUM(H100:H105)</f>
        <v>398.6</v>
      </c>
      <c r="I99" s="11">
        <v>0</v>
      </c>
      <c r="J99" s="13" t="s">
        <v>49</v>
      </c>
      <c r="K99" s="13" t="s">
        <v>49</v>
      </c>
      <c r="L99" s="13" t="s">
        <v>49</v>
      </c>
      <c r="M99" s="13" t="s">
        <v>49</v>
      </c>
    </row>
    <row r="100" spans="1:13" ht="15.75">
      <c r="A100" s="68"/>
      <c r="B100" s="69"/>
      <c r="C100" s="8">
        <v>2014</v>
      </c>
      <c r="D100" s="11">
        <f>SUM(E100:I100)</f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f>SUM(I101:I106)</f>
        <v>0</v>
      </c>
      <c r="J100" s="13" t="s">
        <v>49</v>
      </c>
      <c r="K100" s="13" t="s">
        <v>49</v>
      </c>
      <c r="L100" s="13" t="s">
        <v>49</v>
      </c>
      <c r="M100" s="13" t="s">
        <v>49</v>
      </c>
    </row>
    <row r="101" spans="1:13" ht="15.75">
      <c r="A101" s="68"/>
      <c r="B101" s="69"/>
      <c r="C101" s="8">
        <v>2015</v>
      </c>
      <c r="D101" s="11">
        <f t="shared" ref="D101:D105" si="82">SUM(E101:I101)</f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3" t="s">
        <v>49</v>
      </c>
      <c r="K101" s="13" t="s">
        <v>49</v>
      </c>
      <c r="L101" s="13" t="s">
        <v>49</v>
      </c>
      <c r="M101" s="13" t="s">
        <v>49</v>
      </c>
    </row>
    <row r="102" spans="1:13" ht="15.75">
      <c r="A102" s="68"/>
      <c r="B102" s="69"/>
      <c r="C102" s="8">
        <v>2016</v>
      </c>
      <c r="D102" s="11">
        <f t="shared" si="82"/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3" t="s">
        <v>49</v>
      </c>
      <c r="K102" s="13" t="s">
        <v>49</v>
      </c>
      <c r="L102" s="13" t="s">
        <v>49</v>
      </c>
      <c r="M102" s="13" t="s">
        <v>49</v>
      </c>
    </row>
    <row r="103" spans="1:13" ht="15.75">
      <c r="A103" s="68"/>
      <c r="B103" s="69"/>
      <c r="C103" s="8">
        <v>2017</v>
      </c>
      <c r="D103" s="11">
        <f t="shared" si="82"/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3" t="s">
        <v>49</v>
      </c>
      <c r="K103" s="13" t="s">
        <v>49</v>
      </c>
      <c r="L103" s="13" t="s">
        <v>49</v>
      </c>
      <c r="M103" s="13" t="s">
        <v>49</v>
      </c>
    </row>
    <row r="104" spans="1:13" ht="15.75">
      <c r="A104" s="68"/>
      <c r="B104" s="69"/>
      <c r="C104" s="8">
        <v>2018</v>
      </c>
      <c r="D104" s="11">
        <f t="shared" si="82"/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3" t="s">
        <v>49</v>
      </c>
      <c r="K104" s="13" t="s">
        <v>49</v>
      </c>
      <c r="L104" s="13" t="s">
        <v>49</v>
      </c>
      <c r="M104" s="13" t="s">
        <v>49</v>
      </c>
    </row>
    <row r="105" spans="1:13" ht="15.75">
      <c r="A105" s="68"/>
      <c r="B105" s="69"/>
      <c r="C105" s="8">
        <v>2019</v>
      </c>
      <c r="D105" s="11">
        <f t="shared" si="82"/>
        <v>398.6</v>
      </c>
      <c r="E105" s="11">
        <v>0</v>
      </c>
      <c r="F105" s="11">
        <v>0</v>
      </c>
      <c r="G105" s="11">
        <v>0</v>
      </c>
      <c r="H105" s="11">
        <v>398.6</v>
      </c>
      <c r="I105" s="11">
        <v>0</v>
      </c>
      <c r="J105" s="13" t="s">
        <v>49</v>
      </c>
      <c r="K105" s="13" t="s">
        <v>49</v>
      </c>
      <c r="L105" s="13" t="s">
        <v>49</v>
      </c>
      <c r="M105" s="13" t="s">
        <v>49</v>
      </c>
    </row>
    <row r="106" spans="1:13" ht="15.75">
      <c r="A106" s="68" t="s">
        <v>42</v>
      </c>
      <c r="B106" s="69" t="s">
        <v>19</v>
      </c>
      <c r="C106" s="8" t="s">
        <v>0</v>
      </c>
      <c r="D106" s="11">
        <f>SUM(D107:D112)</f>
        <v>52273.400000000009</v>
      </c>
      <c r="E106" s="11">
        <f t="shared" ref="E106" si="83">SUM(E107:E112)</f>
        <v>0</v>
      </c>
      <c r="F106" s="11">
        <f t="shared" ref="F106" si="84">SUM(F107:F112)</f>
        <v>0</v>
      </c>
      <c r="G106" s="11">
        <f t="shared" ref="G106" si="85">SUM(G107:G112)</f>
        <v>0</v>
      </c>
      <c r="H106" s="11">
        <f t="shared" ref="H106" si="86">SUM(H107:H112)</f>
        <v>52273.400000000009</v>
      </c>
      <c r="I106" s="11">
        <v>0</v>
      </c>
      <c r="J106" s="13" t="s">
        <v>49</v>
      </c>
      <c r="K106" s="13" t="s">
        <v>49</v>
      </c>
      <c r="L106" s="13" t="s">
        <v>49</v>
      </c>
      <c r="M106" s="13" t="s">
        <v>49</v>
      </c>
    </row>
    <row r="107" spans="1:13" ht="15.75">
      <c r="A107" s="68"/>
      <c r="B107" s="69"/>
      <c r="C107" s="8">
        <v>2014</v>
      </c>
      <c r="D107" s="11">
        <f>SUM(E107:I107)</f>
        <v>6588</v>
      </c>
      <c r="E107" s="11">
        <v>0</v>
      </c>
      <c r="F107" s="11">
        <v>0</v>
      </c>
      <c r="G107" s="11">
        <v>0</v>
      </c>
      <c r="H107" s="11">
        <v>6588</v>
      </c>
      <c r="I107" s="11">
        <f>SUM(I108:I113)</f>
        <v>0</v>
      </c>
      <c r="J107" s="13" t="s">
        <v>49</v>
      </c>
      <c r="K107" s="13" t="s">
        <v>49</v>
      </c>
      <c r="L107" s="13" t="s">
        <v>49</v>
      </c>
      <c r="M107" s="13" t="s">
        <v>49</v>
      </c>
    </row>
    <row r="108" spans="1:13" ht="15.75">
      <c r="A108" s="68"/>
      <c r="B108" s="69"/>
      <c r="C108" s="8">
        <v>2015</v>
      </c>
      <c r="D108" s="11">
        <f t="shared" ref="D108:D112" si="87">SUM(E108:I108)</f>
        <v>6627.9</v>
      </c>
      <c r="E108" s="11">
        <v>0</v>
      </c>
      <c r="F108" s="11">
        <v>0</v>
      </c>
      <c r="G108" s="11">
        <v>0</v>
      </c>
      <c r="H108" s="11">
        <v>6627.9</v>
      </c>
      <c r="I108" s="11">
        <v>0</v>
      </c>
      <c r="J108" s="13" t="s">
        <v>49</v>
      </c>
      <c r="K108" s="13" t="s">
        <v>49</v>
      </c>
      <c r="L108" s="13" t="s">
        <v>49</v>
      </c>
      <c r="M108" s="13" t="s">
        <v>49</v>
      </c>
    </row>
    <row r="109" spans="1:13" ht="15.75">
      <c r="A109" s="68"/>
      <c r="B109" s="69"/>
      <c r="C109" s="8">
        <v>2016</v>
      </c>
      <c r="D109" s="11">
        <f t="shared" si="87"/>
        <v>8759.9</v>
      </c>
      <c r="E109" s="11">
        <v>0</v>
      </c>
      <c r="F109" s="11">
        <v>0</v>
      </c>
      <c r="G109" s="11">
        <v>0</v>
      </c>
      <c r="H109" s="11">
        <v>8759.9</v>
      </c>
      <c r="I109" s="11">
        <v>0</v>
      </c>
      <c r="J109" s="13" t="s">
        <v>49</v>
      </c>
      <c r="K109" s="13" t="s">
        <v>49</v>
      </c>
      <c r="L109" s="13" t="s">
        <v>49</v>
      </c>
      <c r="M109" s="13" t="s">
        <v>49</v>
      </c>
    </row>
    <row r="110" spans="1:13" ht="15.75">
      <c r="A110" s="68"/>
      <c r="B110" s="69"/>
      <c r="C110" s="8">
        <v>2017</v>
      </c>
      <c r="D110" s="11">
        <f t="shared" si="87"/>
        <v>9617.6</v>
      </c>
      <c r="E110" s="11">
        <v>0</v>
      </c>
      <c r="F110" s="11">
        <v>0</v>
      </c>
      <c r="G110" s="11">
        <v>0</v>
      </c>
      <c r="H110" s="11">
        <v>9617.6</v>
      </c>
      <c r="I110" s="11">
        <v>0</v>
      </c>
      <c r="J110" s="13" t="s">
        <v>49</v>
      </c>
      <c r="K110" s="13" t="s">
        <v>49</v>
      </c>
      <c r="L110" s="13" t="s">
        <v>49</v>
      </c>
      <c r="M110" s="13" t="s">
        <v>49</v>
      </c>
    </row>
    <row r="111" spans="1:13" ht="15.75">
      <c r="A111" s="68"/>
      <c r="B111" s="69"/>
      <c r="C111" s="8">
        <v>2018</v>
      </c>
      <c r="D111" s="11">
        <f t="shared" si="87"/>
        <v>10279.700000000001</v>
      </c>
      <c r="E111" s="11">
        <v>0</v>
      </c>
      <c r="F111" s="11">
        <v>0</v>
      </c>
      <c r="G111" s="11">
        <v>0</v>
      </c>
      <c r="H111" s="11">
        <v>10279.700000000001</v>
      </c>
      <c r="I111" s="11">
        <v>0</v>
      </c>
      <c r="J111" s="13" t="s">
        <v>49</v>
      </c>
      <c r="K111" s="13" t="s">
        <v>49</v>
      </c>
      <c r="L111" s="13" t="s">
        <v>49</v>
      </c>
      <c r="M111" s="13" t="s">
        <v>49</v>
      </c>
    </row>
    <row r="112" spans="1:13" ht="15.75">
      <c r="A112" s="68"/>
      <c r="B112" s="69"/>
      <c r="C112" s="8">
        <v>2019</v>
      </c>
      <c r="D112" s="11">
        <f t="shared" si="87"/>
        <v>10400.299999999999</v>
      </c>
      <c r="E112" s="11">
        <v>0</v>
      </c>
      <c r="F112" s="11">
        <v>0</v>
      </c>
      <c r="G112" s="11">
        <v>0</v>
      </c>
      <c r="H112" s="11">
        <v>10400.299999999999</v>
      </c>
      <c r="I112" s="11">
        <v>0</v>
      </c>
      <c r="J112" s="13" t="s">
        <v>49</v>
      </c>
      <c r="K112" s="13" t="s">
        <v>49</v>
      </c>
      <c r="L112" s="13" t="s">
        <v>49</v>
      </c>
      <c r="M112" s="13" t="s">
        <v>49</v>
      </c>
    </row>
    <row r="113" spans="1:13" ht="15.75">
      <c r="A113" s="68" t="s">
        <v>43</v>
      </c>
      <c r="B113" s="69" t="s">
        <v>27</v>
      </c>
      <c r="C113" s="8" t="s">
        <v>0</v>
      </c>
      <c r="D113" s="11">
        <f>SUM(D114:D119)</f>
        <v>6269.5</v>
      </c>
      <c r="E113" s="11">
        <f t="shared" ref="E113" si="88">SUM(E114:E119)</f>
        <v>0</v>
      </c>
      <c r="F113" s="11">
        <f t="shared" ref="F113" si="89">SUM(F114:F119)</f>
        <v>0</v>
      </c>
      <c r="G113" s="11">
        <f t="shared" ref="G113" si="90">SUM(G114:G119)</f>
        <v>0</v>
      </c>
      <c r="H113" s="11">
        <f t="shared" ref="H113" si="91">SUM(H114:H119)</f>
        <v>6269.5</v>
      </c>
      <c r="I113" s="11">
        <v>0</v>
      </c>
      <c r="J113" s="13" t="s">
        <v>49</v>
      </c>
      <c r="K113" s="13" t="s">
        <v>49</v>
      </c>
      <c r="L113" s="13" t="s">
        <v>49</v>
      </c>
      <c r="M113" s="13" t="s">
        <v>49</v>
      </c>
    </row>
    <row r="114" spans="1:13" ht="15.75">
      <c r="A114" s="68"/>
      <c r="B114" s="69"/>
      <c r="C114" s="8">
        <v>2014</v>
      </c>
      <c r="D114" s="11">
        <f>SUM(E114:I114)</f>
        <v>2741</v>
      </c>
      <c r="E114" s="11">
        <v>0</v>
      </c>
      <c r="F114" s="11">
        <v>0</v>
      </c>
      <c r="G114" s="11">
        <v>0</v>
      </c>
      <c r="H114" s="11">
        <v>2741</v>
      </c>
      <c r="I114" s="11">
        <f>SUM(I115:I120)</f>
        <v>0</v>
      </c>
      <c r="J114" s="13" t="s">
        <v>49</v>
      </c>
      <c r="K114" s="13" t="s">
        <v>49</v>
      </c>
      <c r="L114" s="13" t="s">
        <v>49</v>
      </c>
      <c r="M114" s="13" t="s">
        <v>49</v>
      </c>
    </row>
    <row r="115" spans="1:13" ht="15.75">
      <c r="A115" s="68"/>
      <c r="B115" s="69"/>
      <c r="C115" s="8">
        <v>2015</v>
      </c>
      <c r="D115" s="11">
        <f t="shared" ref="D115:D119" si="92">SUM(E115:I115)</f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3" t="s">
        <v>49</v>
      </c>
      <c r="K115" s="13" t="s">
        <v>49</v>
      </c>
      <c r="L115" s="13" t="s">
        <v>49</v>
      </c>
      <c r="M115" s="13" t="s">
        <v>49</v>
      </c>
    </row>
    <row r="116" spans="1:13" ht="15.75">
      <c r="A116" s="68"/>
      <c r="B116" s="69"/>
      <c r="C116" s="8">
        <v>2016</v>
      </c>
      <c r="D116" s="11">
        <f t="shared" si="92"/>
        <v>3528.5</v>
      </c>
      <c r="E116" s="11">
        <v>0</v>
      </c>
      <c r="F116" s="11">
        <v>0</v>
      </c>
      <c r="G116" s="11">
        <v>0</v>
      </c>
      <c r="H116" s="11">
        <v>3528.5</v>
      </c>
      <c r="I116" s="11">
        <v>0</v>
      </c>
      <c r="J116" s="13" t="s">
        <v>49</v>
      </c>
      <c r="K116" s="13" t="s">
        <v>49</v>
      </c>
      <c r="L116" s="13" t="s">
        <v>49</v>
      </c>
      <c r="M116" s="13" t="s">
        <v>49</v>
      </c>
    </row>
    <row r="117" spans="1:13" ht="15.75">
      <c r="A117" s="68"/>
      <c r="B117" s="69"/>
      <c r="C117" s="8">
        <v>2017</v>
      </c>
      <c r="D117" s="11">
        <f t="shared" si="92"/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3" t="s">
        <v>49</v>
      </c>
      <c r="K117" s="13" t="s">
        <v>49</v>
      </c>
      <c r="L117" s="13" t="s">
        <v>49</v>
      </c>
      <c r="M117" s="13" t="s">
        <v>49</v>
      </c>
    </row>
    <row r="118" spans="1:13" ht="15.75">
      <c r="A118" s="68"/>
      <c r="B118" s="69"/>
      <c r="C118" s="8">
        <v>2018</v>
      </c>
      <c r="D118" s="11">
        <f t="shared" si="92"/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3" t="s">
        <v>49</v>
      </c>
      <c r="K118" s="13" t="s">
        <v>49</v>
      </c>
      <c r="L118" s="13" t="s">
        <v>49</v>
      </c>
      <c r="M118" s="13" t="s">
        <v>49</v>
      </c>
    </row>
    <row r="119" spans="1:13" ht="15.75">
      <c r="A119" s="68"/>
      <c r="B119" s="69"/>
      <c r="C119" s="8">
        <v>2019</v>
      </c>
      <c r="D119" s="11">
        <f t="shared" si="92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3" t="s">
        <v>49</v>
      </c>
      <c r="K119" s="13" t="s">
        <v>49</v>
      </c>
      <c r="L119" s="13" t="s">
        <v>49</v>
      </c>
      <c r="M119" s="13" t="s">
        <v>49</v>
      </c>
    </row>
    <row r="120" spans="1:13" ht="15.75">
      <c r="A120" s="68" t="s">
        <v>44</v>
      </c>
      <c r="B120" s="69" t="s">
        <v>28</v>
      </c>
      <c r="C120" s="8" t="s">
        <v>0</v>
      </c>
      <c r="D120" s="11">
        <f>SUM(D121:D126)</f>
        <v>1360.3</v>
      </c>
      <c r="E120" s="11">
        <f t="shared" ref="E120" si="93">SUM(E121:E126)</f>
        <v>0</v>
      </c>
      <c r="F120" s="11">
        <f t="shared" ref="F120" si="94">SUM(F121:F126)</f>
        <v>0</v>
      </c>
      <c r="G120" s="11">
        <f t="shared" ref="G120" si="95">SUM(G121:G126)</f>
        <v>0</v>
      </c>
      <c r="H120" s="11">
        <f t="shared" ref="H120" si="96">SUM(H121:H126)</f>
        <v>1360.3</v>
      </c>
      <c r="I120" s="11">
        <v>0</v>
      </c>
      <c r="J120" s="13" t="s">
        <v>49</v>
      </c>
      <c r="K120" s="13" t="s">
        <v>49</v>
      </c>
      <c r="L120" s="13" t="s">
        <v>49</v>
      </c>
      <c r="M120" s="13" t="s">
        <v>49</v>
      </c>
    </row>
    <row r="121" spans="1:13" ht="15.75">
      <c r="A121" s="68"/>
      <c r="B121" s="69"/>
      <c r="C121" s="8">
        <v>2014</v>
      </c>
      <c r="D121" s="11">
        <f>SUM(E121:I121)</f>
        <v>557</v>
      </c>
      <c r="E121" s="11">
        <v>0</v>
      </c>
      <c r="F121" s="11">
        <v>0</v>
      </c>
      <c r="G121" s="11">
        <v>0</v>
      </c>
      <c r="H121" s="11">
        <v>557</v>
      </c>
      <c r="I121" s="11">
        <f>SUM(I122:I127)</f>
        <v>0</v>
      </c>
      <c r="J121" s="13" t="s">
        <v>49</v>
      </c>
      <c r="K121" s="13" t="s">
        <v>49</v>
      </c>
      <c r="L121" s="13" t="s">
        <v>49</v>
      </c>
      <c r="M121" s="13" t="s">
        <v>49</v>
      </c>
    </row>
    <row r="122" spans="1:13" ht="15.75">
      <c r="A122" s="68"/>
      <c r="B122" s="69"/>
      <c r="C122" s="8">
        <v>2015</v>
      </c>
      <c r="D122" s="11">
        <f t="shared" ref="D122:D126" si="97">SUM(E122:I122)</f>
        <v>803.3</v>
      </c>
      <c r="E122" s="11">
        <v>0</v>
      </c>
      <c r="F122" s="11">
        <v>0</v>
      </c>
      <c r="G122" s="11">
        <v>0</v>
      </c>
      <c r="H122" s="11">
        <v>803.3</v>
      </c>
      <c r="I122" s="11">
        <v>0</v>
      </c>
      <c r="J122" s="13" t="s">
        <v>49</v>
      </c>
      <c r="K122" s="13" t="s">
        <v>49</v>
      </c>
      <c r="L122" s="13" t="s">
        <v>49</v>
      </c>
      <c r="M122" s="13" t="s">
        <v>49</v>
      </c>
    </row>
    <row r="123" spans="1:13" ht="15.75">
      <c r="A123" s="68"/>
      <c r="B123" s="69"/>
      <c r="C123" s="8">
        <v>2016</v>
      </c>
      <c r="D123" s="11">
        <f t="shared" si="97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3" t="s">
        <v>49</v>
      </c>
      <c r="K123" s="13" t="s">
        <v>49</v>
      </c>
      <c r="L123" s="13" t="s">
        <v>49</v>
      </c>
      <c r="M123" s="13" t="s">
        <v>49</v>
      </c>
    </row>
    <row r="124" spans="1:13" ht="15.75">
      <c r="A124" s="68"/>
      <c r="B124" s="69"/>
      <c r="C124" s="8">
        <v>2017</v>
      </c>
      <c r="D124" s="11">
        <f t="shared" si="97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3" t="s">
        <v>49</v>
      </c>
      <c r="K124" s="13" t="s">
        <v>49</v>
      </c>
      <c r="L124" s="13" t="s">
        <v>49</v>
      </c>
      <c r="M124" s="13" t="s">
        <v>49</v>
      </c>
    </row>
    <row r="125" spans="1:13" ht="15.75">
      <c r="A125" s="68"/>
      <c r="B125" s="69"/>
      <c r="C125" s="8">
        <v>2018</v>
      </c>
      <c r="D125" s="11">
        <f t="shared" si="97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3" t="s">
        <v>49</v>
      </c>
      <c r="K125" s="13" t="s">
        <v>49</v>
      </c>
      <c r="L125" s="13" t="s">
        <v>49</v>
      </c>
      <c r="M125" s="13" t="s">
        <v>49</v>
      </c>
    </row>
    <row r="126" spans="1:13" ht="15.75">
      <c r="A126" s="68"/>
      <c r="B126" s="69"/>
      <c r="C126" s="8">
        <v>2019</v>
      </c>
      <c r="D126" s="11">
        <f t="shared" si="97"/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3" t="s">
        <v>49</v>
      </c>
      <c r="K126" s="13" t="s">
        <v>49</v>
      </c>
      <c r="L126" s="13" t="s">
        <v>49</v>
      </c>
      <c r="M126" s="13" t="s">
        <v>49</v>
      </c>
    </row>
    <row r="127" spans="1:13" ht="15.75" customHeight="1">
      <c r="A127" s="73" t="s">
        <v>45</v>
      </c>
      <c r="B127" s="75" t="s">
        <v>52</v>
      </c>
      <c r="C127" s="7" t="s">
        <v>0</v>
      </c>
      <c r="D127" s="10">
        <f>SUM(D128:D133)</f>
        <v>14634.3</v>
      </c>
      <c r="E127" s="10">
        <f t="shared" ref="E127" si="98">SUM(E128:E133)</f>
        <v>0</v>
      </c>
      <c r="F127" s="10">
        <f t="shared" ref="F127" si="99">SUM(F128:F133)</f>
        <v>0</v>
      </c>
      <c r="G127" s="10">
        <f t="shared" ref="G127" si="100">SUM(G128:G133)</f>
        <v>0</v>
      </c>
      <c r="H127" s="10">
        <f>SUM(H128:H133)</f>
        <v>14634.3</v>
      </c>
      <c r="I127" s="10">
        <f>SUM(I128:I133)</f>
        <v>0</v>
      </c>
      <c r="J127" s="70" t="s">
        <v>56</v>
      </c>
      <c r="K127" s="14" t="s">
        <v>49</v>
      </c>
      <c r="L127" s="14" t="s">
        <v>49</v>
      </c>
      <c r="M127" s="15" t="s">
        <v>49</v>
      </c>
    </row>
    <row r="128" spans="1:13" ht="15.75">
      <c r="A128" s="74"/>
      <c r="B128" s="75"/>
      <c r="C128" s="7">
        <v>2014</v>
      </c>
      <c r="D128" s="10">
        <f>SUM(E128:H128)</f>
        <v>1737</v>
      </c>
      <c r="E128" s="10">
        <f t="shared" ref="E128:G133" si="101">E135+E142+E149</f>
        <v>0</v>
      </c>
      <c r="F128" s="10">
        <f t="shared" si="101"/>
        <v>0</v>
      </c>
      <c r="G128" s="10">
        <f t="shared" si="101"/>
        <v>0</v>
      </c>
      <c r="H128" s="10">
        <f>H135+H142+H149</f>
        <v>1737</v>
      </c>
      <c r="I128" s="10">
        <f>I135+I142+I149</f>
        <v>0</v>
      </c>
      <c r="J128" s="71"/>
      <c r="K128" s="16">
        <v>24</v>
      </c>
      <c r="L128" s="16">
        <v>24</v>
      </c>
      <c r="M128" s="17">
        <f>L128/K128*100</f>
        <v>100</v>
      </c>
    </row>
    <row r="129" spans="1:13" ht="15.75">
      <c r="A129" s="74"/>
      <c r="B129" s="75"/>
      <c r="C129" s="7">
        <v>2015</v>
      </c>
      <c r="D129" s="10">
        <f t="shared" ref="D129:D133" si="102">SUM(E129:H129)</f>
        <v>2307.5</v>
      </c>
      <c r="E129" s="10">
        <f t="shared" si="101"/>
        <v>0</v>
      </c>
      <c r="F129" s="10">
        <f t="shared" si="101"/>
        <v>0</v>
      </c>
      <c r="G129" s="10">
        <f t="shared" si="101"/>
        <v>0</v>
      </c>
      <c r="H129" s="10">
        <f t="shared" ref="H129:I133" si="103">H136+H143+H150</f>
        <v>2307.5</v>
      </c>
      <c r="I129" s="10">
        <f t="shared" si="103"/>
        <v>0</v>
      </c>
      <c r="J129" s="71"/>
      <c r="K129" s="16">
        <v>22</v>
      </c>
      <c r="L129" s="16">
        <v>22</v>
      </c>
      <c r="M129" s="17">
        <f t="shared" ref="M129:M133" si="104">L129/K129*100</f>
        <v>100</v>
      </c>
    </row>
    <row r="130" spans="1:13" ht="15.75">
      <c r="A130" s="74"/>
      <c r="B130" s="75"/>
      <c r="C130" s="7">
        <v>2016</v>
      </c>
      <c r="D130" s="10">
        <f t="shared" si="102"/>
        <v>2447</v>
      </c>
      <c r="E130" s="10">
        <f t="shared" si="101"/>
        <v>0</v>
      </c>
      <c r="F130" s="10">
        <f t="shared" si="101"/>
        <v>0</v>
      </c>
      <c r="G130" s="10">
        <f t="shared" si="101"/>
        <v>0</v>
      </c>
      <c r="H130" s="10">
        <f t="shared" si="103"/>
        <v>2447</v>
      </c>
      <c r="I130" s="10">
        <f t="shared" si="103"/>
        <v>0</v>
      </c>
      <c r="J130" s="71"/>
      <c r="K130" s="16">
        <v>20</v>
      </c>
      <c r="L130" s="16">
        <v>20</v>
      </c>
      <c r="M130" s="17">
        <f t="shared" si="104"/>
        <v>100</v>
      </c>
    </row>
    <row r="131" spans="1:13" ht="15.75">
      <c r="A131" s="74"/>
      <c r="B131" s="75"/>
      <c r="C131" s="7">
        <v>2017</v>
      </c>
      <c r="D131" s="10">
        <f t="shared" si="102"/>
        <v>2577.5</v>
      </c>
      <c r="E131" s="10">
        <f t="shared" si="101"/>
        <v>0</v>
      </c>
      <c r="F131" s="10">
        <f t="shared" si="101"/>
        <v>0</v>
      </c>
      <c r="G131" s="10">
        <f t="shared" si="101"/>
        <v>0</v>
      </c>
      <c r="H131" s="10">
        <f t="shared" si="103"/>
        <v>2577.5</v>
      </c>
      <c r="I131" s="10">
        <f t="shared" si="103"/>
        <v>0</v>
      </c>
      <c r="J131" s="71"/>
      <c r="K131" s="16">
        <v>18</v>
      </c>
      <c r="L131" s="16">
        <v>18</v>
      </c>
      <c r="M131" s="17">
        <f t="shared" si="104"/>
        <v>100</v>
      </c>
    </row>
    <row r="132" spans="1:13" ht="15.75">
      <c r="A132" s="74"/>
      <c r="B132" s="75"/>
      <c r="C132" s="7">
        <v>2018</v>
      </c>
      <c r="D132" s="10">
        <f t="shared" si="102"/>
        <v>2372.6</v>
      </c>
      <c r="E132" s="10">
        <f t="shared" si="101"/>
        <v>0</v>
      </c>
      <c r="F132" s="10">
        <f t="shared" si="101"/>
        <v>0</v>
      </c>
      <c r="G132" s="10">
        <f t="shared" si="101"/>
        <v>0</v>
      </c>
      <c r="H132" s="10">
        <f t="shared" si="103"/>
        <v>2372.6</v>
      </c>
      <c r="I132" s="10">
        <f t="shared" si="103"/>
        <v>0</v>
      </c>
      <c r="J132" s="71"/>
      <c r="K132" s="16">
        <v>16</v>
      </c>
      <c r="L132" s="16">
        <v>16</v>
      </c>
      <c r="M132" s="17">
        <f t="shared" si="104"/>
        <v>100</v>
      </c>
    </row>
    <row r="133" spans="1:13" ht="15.75">
      <c r="A133" s="74"/>
      <c r="B133" s="75"/>
      <c r="C133" s="7">
        <v>2019</v>
      </c>
      <c r="D133" s="10">
        <f t="shared" si="102"/>
        <v>3192.7</v>
      </c>
      <c r="E133" s="10">
        <f t="shared" si="101"/>
        <v>0</v>
      </c>
      <c r="F133" s="10">
        <f t="shared" si="101"/>
        <v>0</v>
      </c>
      <c r="G133" s="10">
        <f t="shared" si="101"/>
        <v>0</v>
      </c>
      <c r="H133" s="10">
        <f t="shared" si="103"/>
        <v>3192.7</v>
      </c>
      <c r="I133" s="10">
        <f t="shared" si="103"/>
        <v>0</v>
      </c>
      <c r="J133" s="72"/>
      <c r="K133" s="17">
        <v>14</v>
      </c>
      <c r="L133" s="17">
        <v>14</v>
      </c>
      <c r="M133" s="17">
        <f t="shared" si="104"/>
        <v>100</v>
      </c>
    </row>
    <row r="134" spans="1:13" ht="15.75">
      <c r="A134" s="68" t="s">
        <v>46</v>
      </c>
      <c r="B134" s="69" t="s">
        <v>53</v>
      </c>
      <c r="C134" s="8" t="s">
        <v>0</v>
      </c>
      <c r="D134" s="11">
        <f>SUM(D135:D140)</f>
        <v>11494.400000000001</v>
      </c>
      <c r="E134" s="11">
        <f t="shared" ref="E134" si="105">SUM(E135:E140)</f>
        <v>0</v>
      </c>
      <c r="F134" s="11">
        <f t="shared" ref="F134" si="106">SUM(F135:F140)</f>
        <v>0</v>
      </c>
      <c r="G134" s="11">
        <f t="shared" ref="G134" si="107">SUM(G135:G140)</f>
        <v>0</v>
      </c>
      <c r="H134" s="11">
        <f t="shared" ref="H134" si="108">SUM(H135:H140)</f>
        <v>11494.400000000001</v>
      </c>
      <c r="I134" s="11">
        <v>0</v>
      </c>
      <c r="J134" s="13" t="s">
        <v>49</v>
      </c>
      <c r="K134" s="13" t="s">
        <v>49</v>
      </c>
      <c r="L134" s="13" t="s">
        <v>49</v>
      </c>
      <c r="M134" s="13" t="s">
        <v>49</v>
      </c>
    </row>
    <row r="135" spans="1:13" ht="15.75">
      <c r="A135" s="68"/>
      <c r="B135" s="69"/>
      <c r="C135" s="8">
        <v>2014</v>
      </c>
      <c r="D135" s="11">
        <f>SUM(E135:I135)</f>
        <v>1173</v>
      </c>
      <c r="E135" s="11">
        <v>0</v>
      </c>
      <c r="F135" s="11">
        <v>0</v>
      </c>
      <c r="G135" s="11">
        <v>0</v>
      </c>
      <c r="H135" s="11">
        <v>1173</v>
      </c>
      <c r="I135" s="11">
        <f>SUM(I136:I141)</f>
        <v>0</v>
      </c>
      <c r="J135" s="13" t="s">
        <v>49</v>
      </c>
      <c r="K135" s="13" t="s">
        <v>49</v>
      </c>
      <c r="L135" s="13" t="s">
        <v>49</v>
      </c>
      <c r="M135" s="13" t="s">
        <v>49</v>
      </c>
    </row>
    <row r="136" spans="1:13" ht="15.75">
      <c r="A136" s="68"/>
      <c r="B136" s="69"/>
      <c r="C136" s="8">
        <v>2015</v>
      </c>
      <c r="D136" s="11">
        <f t="shared" ref="D136:D140" si="109">SUM(E136:I136)</f>
        <v>1583</v>
      </c>
      <c r="E136" s="11">
        <v>0</v>
      </c>
      <c r="F136" s="11">
        <v>0</v>
      </c>
      <c r="G136" s="11">
        <v>0</v>
      </c>
      <c r="H136" s="11">
        <v>1583</v>
      </c>
      <c r="I136" s="11">
        <v>0</v>
      </c>
      <c r="J136" s="13" t="s">
        <v>49</v>
      </c>
      <c r="K136" s="13" t="s">
        <v>49</v>
      </c>
      <c r="L136" s="13" t="s">
        <v>49</v>
      </c>
      <c r="M136" s="13" t="s">
        <v>49</v>
      </c>
    </row>
    <row r="137" spans="1:13" ht="15.75">
      <c r="A137" s="68"/>
      <c r="B137" s="69"/>
      <c r="C137" s="8">
        <v>2016</v>
      </c>
      <c r="D137" s="11">
        <f t="shared" si="109"/>
        <v>1841</v>
      </c>
      <c r="E137" s="11">
        <v>0</v>
      </c>
      <c r="F137" s="11">
        <v>0</v>
      </c>
      <c r="G137" s="11">
        <v>0</v>
      </c>
      <c r="H137" s="11">
        <v>1841</v>
      </c>
      <c r="I137" s="11">
        <v>0</v>
      </c>
      <c r="J137" s="13" t="s">
        <v>49</v>
      </c>
      <c r="K137" s="13" t="s">
        <v>49</v>
      </c>
      <c r="L137" s="13" t="s">
        <v>49</v>
      </c>
      <c r="M137" s="13" t="s">
        <v>49</v>
      </c>
    </row>
    <row r="138" spans="1:13" ht="15.75">
      <c r="A138" s="68"/>
      <c r="B138" s="69"/>
      <c r="C138" s="8">
        <v>2017</v>
      </c>
      <c r="D138" s="11">
        <f t="shared" si="109"/>
        <v>2133.1999999999998</v>
      </c>
      <c r="E138" s="11">
        <v>0</v>
      </c>
      <c r="F138" s="11">
        <v>0</v>
      </c>
      <c r="G138" s="11">
        <v>0</v>
      </c>
      <c r="H138" s="11">
        <v>2133.1999999999998</v>
      </c>
      <c r="I138" s="11">
        <v>0</v>
      </c>
      <c r="J138" s="13" t="s">
        <v>49</v>
      </c>
      <c r="K138" s="13" t="s">
        <v>49</v>
      </c>
      <c r="L138" s="13" t="s">
        <v>49</v>
      </c>
      <c r="M138" s="13" t="s">
        <v>49</v>
      </c>
    </row>
    <row r="139" spans="1:13" ht="15.75">
      <c r="A139" s="68"/>
      <c r="B139" s="69"/>
      <c r="C139" s="8">
        <v>2018</v>
      </c>
      <c r="D139" s="11">
        <f t="shared" si="109"/>
        <v>2137.5</v>
      </c>
      <c r="E139" s="11">
        <v>0</v>
      </c>
      <c r="F139" s="11">
        <v>0</v>
      </c>
      <c r="G139" s="11">
        <v>0</v>
      </c>
      <c r="H139" s="11">
        <v>2137.5</v>
      </c>
      <c r="I139" s="11">
        <v>0</v>
      </c>
      <c r="J139" s="13" t="s">
        <v>49</v>
      </c>
      <c r="K139" s="13" t="s">
        <v>49</v>
      </c>
      <c r="L139" s="13" t="s">
        <v>49</v>
      </c>
      <c r="M139" s="13" t="s">
        <v>49</v>
      </c>
    </row>
    <row r="140" spans="1:13" ht="15.75">
      <c r="A140" s="68"/>
      <c r="B140" s="69"/>
      <c r="C140" s="8">
        <v>2019</v>
      </c>
      <c r="D140" s="11">
        <f t="shared" si="109"/>
        <v>2626.7</v>
      </c>
      <c r="E140" s="11">
        <v>0</v>
      </c>
      <c r="F140" s="11">
        <v>0</v>
      </c>
      <c r="G140" s="11">
        <v>0</v>
      </c>
      <c r="H140" s="11">
        <v>2626.7</v>
      </c>
      <c r="I140" s="11">
        <v>0</v>
      </c>
      <c r="J140" s="13" t="s">
        <v>49</v>
      </c>
      <c r="K140" s="13" t="s">
        <v>49</v>
      </c>
      <c r="L140" s="13" t="s">
        <v>49</v>
      </c>
      <c r="M140" s="13" t="s">
        <v>49</v>
      </c>
    </row>
    <row r="141" spans="1:13" ht="15.75">
      <c r="A141" s="68" t="s">
        <v>47</v>
      </c>
      <c r="B141" s="69" t="s">
        <v>54</v>
      </c>
      <c r="C141" s="8" t="s">
        <v>0</v>
      </c>
      <c r="D141" s="11">
        <f>SUM(D142:D147)</f>
        <v>2787.2</v>
      </c>
      <c r="E141" s="11">
        <f t="shared" ref="E141" si="110">SUM(E142:E147)</f>
        <v>0</v>
      </c>
      <c r="F141" s="11">
        <f t="shared" ref="F141" si="111">SUM(F142:F147)</f>
        <v>0</v>
      </c>
      <c r="G141" s="11">
        <f t="shared" ref="G141" si="112">SUM(G142:G147)</f>
        <v>0</v>
      </c>
      <c r="H141" s="11">
        <f t="shared" ref="H141" si="113">SUM(H142:H147)</f>
        <v>2787.2</v>
      </c>
      <c r="I141" s="11">
        <v>0</v>
      </c>
      <c r="J141" s="13" t="s">
        <v>49</v>
      </c>
      <c r="K141" s="13" t="s">
        <v>49</v>
      </c>
      <c r="L141" s="13" t="s">
        <v>49</v>
      </c>
      <c r="M141" s="13" t="s">
        <v>49</v>
      </c>
    </row>
    <row r="142" spans="1:13" ht="15.75">
      <c r="A142" s="68"/>
      <c r="B142" s="69"/>
      <c r="C142" s="8">
        <v>2014</v>
      </c>
      <c r="D142" s="11">
        <f>SUM(E142:I142)</f>
        <v>320</v>
      </c>
      <c r="E142" s="11">
        <v>0</v>
      </c>
      <c r="F142" s="11">
        <v>0</v>
      </c>
      <c r="G142" s="11">
        <v>0</v>
      </c>
      <c r="H142" s="11">
        <v>320</v>
      </c>
      <c r="I142" s="11">
        <f>SUM(I143:I148)</f>
        <v>0</v>
      </c>
      <c r="J142" s="13" t="s">
        <v>49</v>
      </c>
      <c r="K142" s="13" t="s">
        <v>49</v>
      </c>
      <c r="L142" s="13" t="s">
        <v>49</v>
      </c>
      <c r="M142" s="13" t="s">
        <v>49</v>
      </c>
    </row>
    <row r="143" spans="1:13" ht="15.75">
      <c r="A143" s="68"/>
      <c r="B143" s="69"/>
      <c r="C143" s="8">
        <v>2015</v>
      </c>
      <c r="D143" s="11">
        <f t="shared" ref="D143:D147" si="114">SUM(E143:I143)</f>
        <v>724.5</v>
      </c>
      <c r="E143" s="11">
        <v>0</v>
      </c>
      <c r="F143" s="11">
        <v>0</v>
      </c>
      <c r="G143" s="11">
        <v>0</v>
      </c>
      <c r="H143" s="11">
        <v>724.5</v>
      </c>
      <c r="I143" s="11">
        <v>0</v>
      </c>
      <c r="J143" s="13" t="s">
        <v>49</v>
      </c>
      <c r="K143" s="13" t="s">
        <v>49</v>
      </c>
      <c r="L143" s="13" t="s">
        <v>49</v>
      </c>
      <c r="M143" s="13" t="s">
        <v>49</v>
      </c>
    </row>
    <row r="144" spans="1:13" ht="15.75">
      <c r="A144" s="68"/>
      <c r="B144" s="69"/>
      <c r="C144" s="8">
        <v>2016</v>
      </c>
      <c r="D144" s="11">
        <f t="shared" si="114"/>
        <v>497.3</v>
      </c>
      <c r="E144" s="11">
        <v>0</v>
      </c>
      <c r="F144" s="11">
        <v>0</v>
      </c>
      <c r="G144" s="11">
        <v>0</v>
      </c>
      <c r="H144" s="11">
        <v>497.3</v>
      </c>
      <c r="I144" s="11">
        <v>0</v>
      </c>
      <c r="J144" s="13" t="s">
        <v>49</v>
      </c>
      <c r="K144" s="13" t="s">
        <v>49</v>
      </c>
      <c r="L144" s="13" t="s">
        <v>49</v>
      </c>
      <c r="M144" s="13" t="s">
        <v>49</v>
      </c>
    </row>
    <row r="145" spans="1:13" ht="15.75">
      <c r="A145" s="68"/>
      <c r="B145" s="69"/>
      <c r="C145" s="8">
        <v>2017</v>
      </c>
      <c r="D145" s="11">
        <f t="shared" si="114"/>
        <v>444.3</v>
      </c>
      <c r="E145" s="11">
        <v>0</v>
      </c>
      <c r="F145" s="11">
        <v>0</v>
      </c>
      <c r="G145" s="11">
        <v>0</v>
      </c>
      <c r="H145" s="11">
        <v>444.3</v>
      </c>
      <c r="I145" s="11">
        <v>0</v>
      </c>
      <c r="J145" s="13" t="s">
        <v>49</v>
      </c>
      <c r="K145" s="13" t="s">
        <v>49</v>
      </c>
      <c r="L145" s="13" t="s">
        <v>49</v>
      </c>
      <c r="M145" s="13" t="s">
        <v>49</v>
      </c>
    </row>
    <row r="146" spans="1:13" ht="15.75">
      <c r="A146" s="68"/>
      <c r="B146" s="69"/>
      <c r="C146" s="8">
        <v>2018</v>
      </c>
      <c r="D146" s="11">
        <f t="shared" si="114"/>
        <v>235.1</v>
      </c>
      <c r="E146" s="11">
        <v>0</v>
      </c>
      <c r="F146" s="11">
        <v>0</v>
      </c>
      <c r="G146" s="11">
        <v>0</v>
      </c>
      <c r="H146" s="11">
        <v>235.1</v>
      </c>
      <c r="I146" s="11">
        <v>0</v>
      </c>
      <c r="J146" s="13" t="s">
        <v>49</v>
      </c>
      <c r="K146" s="13" t="s">
        <v>49</v>
      </c>
      <c r="L146" s="13" t="s">
        <v>49</v>
      </c>
      <c r="M146" s="13" t="s">
        <v>49</v>
      </c>
    </row>
    <row r="147" spans="1:13" ht="15.75">
      <c r="A147" s="68"/>
      <c r="B147" s="69"/>
      <c r="C147" s="8">
        <v>2019</v>
      </c>
      <c r="D147" s="11">
        <f t="shared" si="114"/>
        <v>566</v>
      </c>
      <c r="E147" s="11">
        <v>0</v>
      </c>
      <c r="F147" s="11">
        <v>0</v>
      </c>
      <c r="G147" s="11">
        <v>0</v>
      </c>
      <c r="H147" s="11">
        <v>566</v>
      </c>
      <c r="I147" s="11">
        <v>0</v>
      </c>
      <c r="J147" s="13" t="s">
        <v>49</v>
      </c>
      <c r="K147" s="13" t="s">
        <v>49</v>
      </c>
      <c r="L147" s="13" t="s">
        <v>49</v>
      </c>
      <c r="M147" s="13" t="s">
        <v>49</v>
      </c>
    </row>
    <row r="148" spans="1:13" ht="15.75">
      <c r="A148" s="68" t="s">
        <v>48</v>
      </c>
      <c r="B148" s="69" t="s">
        <v>55</v>
      </c>
      <c r="C148" s="8" t="s">
        <v>0</v>
      </c>
      <c r="D148" s="11">
        <f>SUM(D149:D154)</f>
        <v>352.7</v>
      </c>
      <c r="E148" s="11">
        <f t="shared" ref="E148" si="115">SUM(E149:E154)</f>
        <v>0</v>
      </c>
      <c r="F148" s="11">
        <f t="shared" ref="F148" si="116">SUM(F149:F154)</f>
        <v>0</v>
      </c>
      <c r="G148" s="11">
        <f t="shared" ref="G148" si="117">SUM(G149:G154)</f>
        <v>0</v>
      </c>
      <c r="H148" s="11">
        <f t="shared" ref="H148" si="118">SUM(H149:H154)</f>
        <v>352.7</v>
      </c>
      <c r="I148" s="11">
        <v>0</v>
      </c>
      <c r="J148" s="13" t="s">
        <v>49</v>
      </c>
      <c r="K148" s="13" t="s">
        <v>49</v>
      </c>
      <c r="L148" s="13" t="s">
        <v>49</v>
      </c>
      <c r="M148" s="13" t="s">
        <v>49</v>
      </c>
    </row>
    <row r="149" spans="1:13" ht="15.75">
      <c r="A149" s="68"/>
      <c r="B149" s="69"/>
      <c r="C149" s="8">
        <v>2014</v>
      </c>
      <c r="D149" s="11">
        <f>SUM(E149:I149)</f>
        <v>244</v>
      </c>
      <c r="E149" s="11">
        <v>0</v>
      </c>
      <c r="F149" s="11">
        <v>0</v>
      </c>
      <c r="G149" s="11">
        <v>0</v>
      </c>
      <c r="H149" s="11">
        <v>244</v>
      </c>
      <c r="I149" s="11">
        <f>SUM(I150:I154)</f>
        <v>0</v>
      </c>
      <c r="J149" s="13" t="s">
        <v>49</v>
      </c>
      <c r="K149" s="13" t="s">
        <v>49</v>
      </c>
      <c r="L149" s="13" t="s">
        <v>49</v>
      </c>
      <c r="M149" s="13" t="s">
        <v>49</v>
      </c>
    </row>
    <row r="150" spans="1:13" ht="15.75">
      <c r="A150" s="68"/>
      <c r="B150" s="69"/>
      <c r="C150" s="8">
        <v>2015</v>
      </c>
      <c r="D150" s="11">
        <f t="shared" ref="D150:D154" si="119">SUM(E150:I150)</f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3" t="s">
        <v>49</v>
      </c>
      <c r="K150" s="13" t="s">
        <v>49</v>
      </c>
      <c r="L150" s="13" t="s">
        <v>49</v>
      </c>
      <c r="M150" s="13" t="s">
        <v>49</v>
      </c>
    </row>
    <row r="151" spans="1:13" ht="15.75">
      <c r="A151" s="68"/>
      <c r="B151" s="69"/>
      <c r="C151" s="8">
        <v>2016</v>
      </c>
      <c r="D151" s="11">
        <f t="shared" si="119"/>
        <v>108.7</v>
      </c>
      <c r="E151" s="11">
        <v>0</v>
      </c>
      <c r="F151" s="11">
        <v>0</v>
      </c>
      <c r="G151" s="11">
        <v>0</v>
      </c>
      <c r="H151" s="11">
        <v>108.7</v>
      </c>
      <c r="I151" s="11">
        <v>0</v>
      </c>
      <c r="J151" s="13" t="s">
        <v>49</v>
      </c>
      <c r="K151" s="13" t="s">
        <v>49</v>
      </c>
      <c r="L151" s="13" t="s">
        <v>49</v>
      </c>
      <c r="M151" s="13" t="s">
        <v>49</v>
      </c>
    </row>
    <row r="152" spans="1:13" ht="15.75">
      <c r="A152" s="68"/>
      <c r="B152" s="69"/>
      <c r="C152" s="8">
        <v>2017</v>
      </c>
      <c r="D152" s="11">
        <f t="shared" si="119"/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3" t="s">
        <v>49</v>
      </c>
      <c r="K152" s="13" t="s">
        <v>49</v>
      </c>
      <c r="L152" s="13" t="s">
        <v>49</v>
      </c>
      <c r="M152" s="13" t="s">
        <v>49</v>
      </c>
    </row>
    <row r="153" spans="1:13" ht="15.75">
      <c r="A153" s="68"/>
      <c r="B153" s="69"/>
      <c r="C153" s="8">
        <v>2018</v>
      </c>
      <c r="D153" s="11">
        <f t="shared" si="119"/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3" t="s">
        <v>49</v>
      </c>
      <c r="K153" s="13" t="s">
        <v>49</v>
      </c>
      <c r="L153" s="13" t="s">
        <v>49</v>
      </c>
      <c r="M153" s="13" t="s">
        <v>49</v>
      </c>
    </row>
    <row r="154" spans="1:13" ht="15.75">
      <c r="A154" s="68"/>
      <c r="B154" s="69"/>
      <c r="C154" s="8">
        <v>2019</v>
      </c>
      <c r="D154" s="11">
        <f t="shared" si="119"/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3" t="s">
        <v>49</v>
      </c>
      <c r="K154" s="13" t="s">
        <v>49</v>
      </c>
      <c r="L154" s="13" t="s">
        <v>49</v>
      </c>
      <c r="M154" s="13" t="s">
        <v>49</v>
      </c>
    </row>
  </sheetData>
  <mergeCells count="53">
    <mergeCell ref="A15:A21"/>
    <mergeCell ref="B15:B21"/>
    <mergeCell ref="A22:A28"/>
    <mergeCell ref="B22:B28"/>
    <mergeCell ref="A29:A35"/>
    <mergeCell ref="B29:B35"/>
    <mergeCell ref="A36:A42"/>
    <mergeCell ref="B36:B42"/>
    <mergeCell ref="A43:A49"/>
    <mergeCell ref="B43:B49"/>
    <mergeCell ref="A50:A56"/>
    <mergeCell ref="B50:B56"/>
    <mergeCell ref="A57:A63"/>
    <mergeCell ref="B57:B63"/>
    <mergeCell ref="A64:A70"/>
    <mergeCell ref="B64:B70"/>
    <mergeCell ref="A71:A77"/>
    <mergeCell ref="B71:B77"/>
    <mergeCell ref="B106:B112"/>
    <mergeCell ref="A113:A119"/>
    <mergeCell ref="B113:B119"/>
    <mergeCell ref="A78:A84"/>
    <mergeCell ref="B78:B84"/>
    <mergeCell ref="A85:A91"/>
    <mergeCell ref="B85:B91"/>
    <mergeCell ref="A92:A98"/>
    <mergeCell ref="B92:B98"/>
    <mergeCell ref="A141:A147"/>
    <mergeCell ref="B141:B147"/>
    <mergeCell ref="A148:A154"/>
    <mergeCell ref="B148:B154"/>
    <mergeCell ref="J15:J21"/>
    <mergeCell ref="J71:J77"/>
    <mergeCell ref="J127:J133"/>
    <mergeCell ref="A120:A126"/>
    <mergeCell ref="B120:B126"/>
    <mergeCell ref="A127:A133"/>
    <mergeCell ref="B127:B133"/>
    <mergeCell ref="A134:A140"/>
    <mergeCell ref="B134:B140"/>
    <mergeCell ref="A99:A105"/>
    <mergeCell ref="B99:B105"/>
    <mergeCell ref="A106:A112"/>
    <mergeCell ref="K8:K14"/>
    <mergeCell ref="L8:L14"/>
    <mergeCell ref="M8:M14"/>
    <mergeCell ref="J8:J14"/>
    <mergeCell ref="A1:L1"/>
    <mergeCell ref="A2:M2"/>
    <mergeCell ref="A3:M3"/>
    <mergeCell ref="A4:M4"/>
    <mergeCell ref="A8:A14"/>
    <mergeCell ref="B8:B1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1"/>
  <sheetViews>
    <sheetView workbookViewId="0">
      <selection activeCell="B22" sqref="B22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20" t="s">
        <v>61</v>
      </c>
    </row>
    <row r="3" spans="1:17" ht="15.75" thickBot="1"/>
    <row r="4" spans="1:17" ht="31.5" customHeight="1" thickBot="1">
      <c r="A4" s="81" t="s">
        <v>62</v>
      </c>
      <c r="B4" s="81" t="s">
        <v>63</v>
      </c>
      <c r="C4" s="81" t="s">
        <v>64</v>
      </c>
      <c r="D4" s="76" t="s">
        <v>65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84"/>
      <c r="Q4" s="85" t="s">
        <v>66</v>
      </c>
    </row>
    <row r="5" spans="1:17" ht="16.5" thickBot="1">
      <c r="A5" s="82"/>
      <c r="B5" s="82"/>
      <c r="C5" s="82"/>
      <c r="D5" s="76">
        <v>2014</v>
      </c>
      <c r="E5" s="77"/>
      <c r="F5" s="76">
        <v>2015</v>
      </c>
      <c r="G5" s="77"/>
      <c r="H5" s="76">
        <v>2016</v>
      </c>
      <c r="I5" s="77"/>
      <c r="J5" s="76">
        <v>2017</v>
      </c>
      <c r="K5" s="77"/>
      <c r="L5" s="76">
        <v>2018</v>
      </c>
      <c r="M5" s="77"/>
      <c r="N5" s="76">
        <v>2019</v>
      </c>
      <c r="O5" s="77"/>
      <c r="P5" s="21"/>
      <c r="Q5" s="86"/>
    </row>
    <row r="6" spans="1:17" ht="16.5" thickBot="1">
      <c r="A6" s="83"/>
      <c r="B6" s="83"/>
      <c r="C6" s="83"/>
      <c r="D6" s="22" t="s">
        <v>67</v>
      </c>
      <c r="E6" s="22" t="s">
        <v>68</v>
      </c>
      <c r="F6" s="22" t="s">
        <v>67</v>
      </c>
      <c r="G6" s="22" t="s">
        <v>68</v>
      </c>
      <c r="H6" s="22" t="s">
        <v>67</v>
      </c>
      <c r="I6" s="22" t="s">
        <v>68</v>
      </c>
      <c r="J6" s="22" t="s">
        <v>67</v>
      </c>
      <c r="K6" s="22" t="s">
        <v>68</v>
      </c>
      <c r="L6" s="22" t="s">
        <v>67</v>
      </c>
      <c r="M6" s="22" t="s">
        <v>68</v>
      </c>
      <c r="N6" s="22" t="s">
        <v>67</v>
      </c>
      <c r="O6" s="22" t="s">
        <v>68</v>
      </c>
      <c r="P6" s="22">
        <v>2020</v>
      </c>
      <c r="Q6" s="87"/>
    </row>
    <row r="7" spans="1:17" ht="16.5" thickBot="1">
      <c r="A7" s="23">
        <v>1</v>
      </c>
      <c r="B7" s="22">
        <v>2</v>
      </c>
      <c r="C7" s="22">
        <v>3</v>
      </c>
      <c r="D7" s="24">
        <v>4</v>
      </c>
      <c r="E7" s="24"/>
      <c r="F7" s="22">
        <v>5</v>
      </c>
      <c r="G7" s="22"/>
      <c r="H7" s="22">
        <v>6</v>
      </c>
      <c r="I7" s="22"/>
      <c r="J7" s="22">
        <v>7</v>
      </c>
      <c r="K7" s="22"/>
      <c r="L7" s="22">
        <v>8</v>
      </c>
      <c r="M7" s="22"/>
      <c r="N7" s="22">
        <v>9</v>
      </c>
      <c r="O7" s="22"/>
      <c r="P7" s="22">
        <v>10</v>
      </c>
      <c r="Q7" s="22">
        <v>11</v>
      </c>
    </row>
    <row r="8" spans="1:17" ht="16.5" thickBot="1">
      <c r="A8" s="78" t="s">
        <v>71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80"/>
    </row>
    <row r="9" spans="1:17" ht="52.5" thickBot="1">
      <c r="A9" s="25">
        <v>9</v>
      </c>
      <c r="B9" s="26" t="s">
        <v>72</v>
      </c>
      <c r="C9" s="27" t="s">
        <v>69</v>
      </c>
      <c r="D9" s="27">
        <v>50</v>
      </c>
      <c r="E9" s="27"/>
      <c r="F9" s="27">
        <v>60</v>
      </c>
      <c r="G9" s="27"/>
      <c r="H9" s="28">
        <v>70</v>
      </c>
      <c r="I9" s="28"/>
      <c r="J9" s="28">
        <v>80</v>
      </c>
      <c r="K9" s="28"/>
      <c r="L9" s="28">
        <v>85</v>
      </c>
      <c r="M9" s="28"/>
      <c r="N9" s="28">
        <v>90</v>
      </c>
      <c r="O9" s="28"/>
      <c r="P9" s="28">
        <v>95</v>
      </c>
      <c r="Q9" s="29" t="s">
        <v>70</v>
      </c>
    </row>
    <row r="10" spans="1:17" ht="52.5" thickBot="1">
      <c r="A10" s="25">
        <v>10</v>
      </c>
      <c r="B10" s="26" t="s">
        <v>73</v>
      </c>
      <c r="C10" s="27" t="s">
        <v>74</v>
      </c>
      <c r="D10" s="27">
        <v>24</v>
      </c>
      <c r="E10" s="27"/>
      <c r="F10" s="27">
        <v>22</v>
      </c>
      <c r="G10" s="27"/>
      <c r="H10" s="28">
        <v>20</v>
      </c>
      <c r="I10" s="28"/>
      <c r="J10" s="28">
        <v>18</v>
      </c>
      <c r="K10" s="28"/>
      <c r="L10" s="28">
        <v>16</v>
      </c>
      <c r="M10" s="28"/>
      <c r="N10" s="28">
        <v>14</v>
      </c>
      <c r="O10" s="28"/>
      <c r="P10" s="28">
        <v>12</v>
      </c>
      <c r="Q10" s="29" t="s">
        <v>70</v>
      </c>
    </row>
    <row r="11" spans="1:17" ht="52.5" thickBot="1">
      <c r="A11" s="25">
        <v>11</v>
      </c>
      <c r="B11" s="26" t="s">
        <v>75</v>
      </c>
      <c r="C11" s="27" t="s">
        <v>76</v>
      </c>
      <c r="D11" s="27">
        <v>500</v>
      </c>
      <c r="E11" s="27"/>
      <c r="F11" s="27">
        <v>450</v>
      </c>
      <c r="G11" s="27"/>
      <c r="H11" s="28">
        <v>400</v>
      </c>
      <c r="I11" s="28"/>
      <c r="J11" s="28">
        <v>320</v>
      </c>
      <c r="K11" s="28"/>
      <c r="L11" s="28">
        <v>250</v>
      </c>
      <c r="M11" s="28"/>
      <c r="N11" s="28">
        <v>180</v>
      </c>
      <c r="O11" s="28"/>
      <c r="P11" s="28">
        <v>100</v>
      </c>
      <c r="Q11" s="29" t="s">
        <v>70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2020 (2)</vt:lpstr>
      <vt:lpstr>2020</vt:lpstr>
      <vt:lpstr>2021</vt:lpstr>
      <vt:lpstr>Лист2</vt:lpstr>
      <vt:lpstr>Лист1</vt:lpstr>
      <vt:lpstr>'2020'!Заголовки_для_печати</vt:lpstr>
      <vt:lpstr>'2021'!Заголовки_для_печати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2020-02-26T13:15:36Z</cp:lastPrinted>
  <dcterms:created xsi:type="dcterms:W3CDTF">2020-02-19T10:16:37Z</dcterms:created>
  <dcterms:modified xsi:type="dcterms:W3CDTF">2022-02-17T11:08:27Z</dcterms:modified>
</cp:coreProperties>
</file>