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2"/>
  </bookViews>
  <sheets>
    <sheet name="2020 (2)" sheetId="9" r:id="rId1"/>
    <sheet name="2020" sheetId="8" r:id="rId2"/>
    <sheet name="2021" sheetId="10" r:id="rId3"/>
    <sheet name="Лист2" sheetId="2" r:id="rId4"/>
    <sheet name="Лист1" sheetId="7" r:id="rId5"/>
  </sheets>
  <definedNames>
    <definedName name="_xlnm._FilterDatabase" localSheetId="0" hidden="1">'2020 (2)'!$A$7:$I$11</definedName>
    <definedName name="_xlnm.Print_Titles" localSheetId="4">Лист1!$A:$B,Лист1!$4:$7</definedName>
  </definedNames>
  <calcPr calcId="124519"/>
</workbook>
</file>

<file path=xl/calcChain.xml><?xml version="1.0" encoding="utf-8"?>
<calcChain xmlns="http://schemas.openxmlformats.org/spreadsheetml/2006/main">
  <c r="E8" i="10"/>
  <c r="F8"/>
  <c r="G8"/>
  <c r="H8"/>
  <c r="I8"/>
  <c r="D8"/>
  <c r="F9"/>
  <c r="G9"/>
  <c r="H9"/>
  <c r="I9"/>
  <c r="E9"/>
  <c r="E11" i="9" l="1"/>
  <c r="M21" i="2"/>
  <c r="M20"/>
  <c r="M19"/>
  <c r="M18"/>
  <c r="M17"/>
  <c r="M16"/>
  <c r="I17" l="1"/>
  <c r="I18"/>
  <c r="I11" s="1"/>
  <c r="I19"/>
  <c r="I12" s="1"/>
  <c r="I20"/>
  <c r="I13" s="1"/>
  <c r="I21"/>
  <c r="I14" s="1"/>
  <c r="I30"/>
  <c r="I16" s="1"/>
  <c r="I9" s="1"/>
  <c r="I22"/>
  <c r="E29"/>
  <c r="F29"/>
  <c r="G29"/>
  <c r="H29"/>
  <c r="E22"/>
  <c r="F22"/>
  <c r="G22"/>
  <c r="H22"/>
  <c r="I15" l="1"/>
  <c r="I10"/>
  <c r="I8" s="1"/>
  <c r="E16" l="1"/>
  <c r="F16"/>
  <c r="G16"/>
  <c r="E17"/>
  <c r="F17"/>
  <c r="G17"/>
  <c r="E18"/>
  <c r="F18"/>
  <c r="G18"/>
  <c r="E19"/>
  <c r="F19"/>
  <c r="G19"/>
  <c r="E20"/>
  <c r="F20"/>
  <c r="G20"/>
  <c r="E21"/>
  <c r="F21"/>
  <c r="G21"/>
  <c r="D35"/>
  <c r="D34"/>
  <c r="D33"/>
  <c r="D32"/>
  <c r="D31"/>
  <c r="D30"/>
  <c r="D28"/>
  <c r="D27"/>
  <c r="D26"/>
  <c r="D25"/>
  <c r="D24"/>
  <c r="D23"/>
  <c r="H21"/>
  <c r="H20"/>
  <c r="H19"/>
  <c r="H18"/>
  <c r="H17"/>
  <c r="H16"/>
  <c r="F15" l="1"/>
  <c r="E15"/>
  <c r="H15"/>
  <c r="D29"/>
  <c r="D17"/>
  <c r="D21"/>
  <c r="G15"/>
  <c r="D20"/>
  <c r="D19"/>
  <c r="D18"/>
  <c r="D22"/>
  <c r="D16"/>
  <c r="D15" l="1"/>
  <c r="H14"/>
  <c r="G14"/>
  <c r="F14"/>
  <c r="E14"/>
  <c r="H13"/>
  <c r="G13"/>
  <c r="F13"/>
  <c r="E13"/>
  <c r="H12"/>
  <c r="G12"/>
  <c r="F12"/>
  <c r="E12"/>
  <c r="H11"/>
  <c r="G11"/>
  <c r="F11"/>
  <c r="E11"/>
  <c r="H10"/>
  <c r="G10"/>
  <c r="F10"/>
  <c r="E10"/>
  <c r="H9"/>
  <c r="G9"/>
  <c r="F9"/>
  <c r="E9"/>
  <c r="D14" l="1"/>
  <c r="D10"/>
  <c r="D11"/>
  <c r="D12"/>
  <c r="D13"/>
  <c r="H8"/>
  <c r="G8"/>
  <c r="D9"/>
  <c r="F8"/>
  <c r="E8"/>
  <c r="D8" l="1"/>
</calcChain>
</file>

<file path=xl/sharedStrings.xml><?xml version="1.0" encoding="utf-8"?>
<sst xmlns="http://schemas.openxmlformats.org/spreadsheetml/2006/main" count="223" uniqueCount="61">
  <si>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</si>
  <si>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</si>
  <si>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</si>
  <si>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</si>
  <si>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</si>
  <si>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</si>
  <si>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</si>
  <si>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</si>
  <si>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</si>
  <si>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</si>
  <si>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</si>
  <si>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</si>
  <si>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</si>
  <si>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Защита населения и территории Лискинского района от чрезвычайных ситуаций, обеспечение пожарной безопасности и безопасности людей на водных объектах</t>
  </si>
  <si>
    <t>Подпрограмма №1 "Гражданская защита и пожарная безопасность населения и территории Лискинского муниципального района"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</si>
  <si>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Содержание и обеспечение  деятельности МКУ "Гражданская защита"</t>
    </r>
  </si>
  <si>
    <r>
      <t xml:space="preserve">Основное мероприятие 2:
</t>
    </r>
    <r>
      <rPr>
        <sz val="10"/>
        <color theme="1"/>
        <rFont val="Times New Roman"/>
        <family val="1"/>
        <charset val="204"/>
      </rPr>
      <t xml:space="preserve">Субсидия городского поселения город Лиски ООО "ВДПО" на содержание ДПК </t>
    </r>
  </si>
  <si>
    <t>3.1.</t>
  </si>
  <si>
    <t>3.1.1.</t>
  </si>
  <si>
    <t>3.1.2.</t>
  </si>
  <si>
    <t>х</t>
  </si>
  <si>
    <t xml:space="preserve">Количество оповещаемого населения, %       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</si>
  <si>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</si>
  <si>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</si>
  <si>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</si>
  <si>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</si>
  <si>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</si>
  <si>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</si>
  <si>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</si>
  <si>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</si>
  <si>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</si>
  <si>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</si>
  <si>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</si>
  <si>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</si>
  <si>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</si>
  <si>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 xml:space="preserve">Количество погибших </t>
  </si>
  <si>
    <t>человек</t>
  </si>
  <si>
    <t>МКУ «Гражданская защита»</t>
  </si>
  <si>
    <t>Количество пострадавшего населения</t>
  </si>
  <si>
    <t xml:space="preserve">Количество спасенных на 100 чрезвычайных ситуаций и происшествий </t>
  </si>
  <si>
    <t xml:space="preserve">Время реагирования на чрезвычайные ситуации                     </t>
  </si>
  <si>
    <t xml:space="preserve">      минут</t>
  </si>
  <si>
    <t xml:space="preserve">Количество оповещаемого населения   </t>
  </si>
  <si>
    <t xml:space="preserve">     процент</t>
  </si>
  <si>
    <t>за  2020 г.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</si>
  <si>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2020 год</t>
  </si>
  <si>
    <t>Наименование инвестиционного проекта, программного мероприятия</t>
  </si>
  <si>
    <t>Срок реализации инвестиционного проекта,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</si>
  <si>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</si>
  <si>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Достигнутые значения целевых показателей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</si>
  <si>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</si>
  <si>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</si>
  <si>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Факт 2020 год</t>
  </si>
  <si>
    <t>1.6. Защита населения от ЧС.</t>
  </si>
  <si>
    <t>Содержание и обеспечение деятельности МКУ "Гражданская защита"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</si>
  <si>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</si>
  <si>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</si>
  <si>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убсидия городского поселения город Лиски ООО «ВДПО» на содержание ДПК</t>
  </si>
  <si>
    <t>Время реагирования на чрезвычайные ситуации - 10 минут</t>
  </si>
  <si>
    <t>Итого по отрасли защита населения от ЧС:</t>
  </si>
  <si>
    <t>за  2021 г.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</si>
</sst>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2" fillId="0" borderId="0"/>
  </cellStyleXfs>
  <cellXfs count="93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1" fillId="5" borderId="10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right" wrapText="1"/>
    </xf>
    <xf numFmtId="0" fontId="1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justify" wrapText="1"/>
    </xf>
    <xf numFmtId="0" fontId="6" fillId="5" borderId="3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/>
    <xf numFmtId="0" fontId="2" fillId="0" borderId="1" xfId="0" applyFont="1" applyBorder="1" applyAlignment="1">
      <alignment horizontal="center" vertical="top" wrapText="1"/>
    </xf>
    <xf numFmtId="0" fontId="12" fillId="0" borderId="0" xfId="2"/>
    <xf numFmtId="0" fontId="12" fillId="0" borderId="0" xfId="2" applyFill="1"/>
    <xf numFmtId="0" fontId="14" fillId="0" borderId="20" xfId="2" applyFont="1" applyBorder="1" applyAlignment="1">
      <alignment horizontal="center" vertical="center" wrapText="1"/>
    </xf>
    <xf numFmtId="0" fontId="13" fillId="6" borderId="18" xfId="2" applyFont="1" applyFill="1" applyBorder="1" applyAlignment="1">
      <alignment horizontal="center" vertical="top" wrapText="1"/>
    </xf>
    <xf numFmtId="0" fontId="13" fillId="0" borderId="18" xfId="2" applyFont="1" applyFill="1" applyBorder="1" applyAlignment="1">
      <alignment vertical="top" wrapText="1"/>
    </xf>
    <xf numFmtId="0" fontId="3" fillId="0" borderId="18" xfId="2" applyFont="1" applyFill="1" applyBorder="1" applyAlignment="1">
      <alignment horizontal="center" vertical="top" wrapText="1"/>
    </xf>
    <xf numFmtId="4" fontId="3" fillId="0" borderId="18" xfId="2" applyNumberFormat="1" applyFont="1" applyBorder="1" applyAlignment="1">
      <alignment vertical="top" wrapText="1"/>
    </xf>
    <xf numFmtId="4" fontId="3" fillId="0" borderId="18" xfId="2" applyNumberFormat="1" applyFont="1" applyFill="1" applyBorder="1" applyAlignment="1">
      <alignment horizontal="center" vertical="top" wrapText="1"/>
    </xf>
    <xf numFmtId="0" fontId="15" fillId="0" borderId="18" xfId="2" applyFont="1" applyBorder="1" applyAlignment="1">
      <alignment vertical="top" wrapText="1"/>
    </xf>
    <xf numFmtId="0" fontId="15" fillId="0" borderId="18" xfId="2" applyFont="1" applyBorder="1" applyAlignment="1">
      <alignment horizontal="center" vertical="top" wrapText="1"/>
    </xf>
    <xf numFmtId="0" fontId="3" fillId="6" borderId="18" xfId="2" applyFont="1" applyFill="1" applyBorder="1" applyAlignment="1">
      <alignment vertical="top" wrapText="1"/>
    </xf>
    <xf numFmtId="0" fontId="2" fillId="0" borderId="18" xfId="2" applyFont="1" applyBorder="1" applyAlignment="1">
      <alignment vertical="top" wrapText="1"/>
    </xf>
    <xf numFmtId="0" fontId="3" fillId="7" borderId="18" xfId="2" applyFont="1" applyFill="1" applyBorder="1" applyAlignment="1">
      <alignment horizontal="center" vertical="top" wrapText="1"/>
    </xf>
    <xf numFmtId="0" fontId="13" fillId="7" borderId="18" xfId="2" applyFont="1" applyFill="1" applyBorder="1" applyAlignment="1">
      <alignment horizontal="center" vertical="top" wrapText="1"/>
    </xf>
    <xf numFmtId="4" fontId="13" fillId="7" borderId="18" xfId="2" applyNumberFormat="1" applyFont="1" applyFill="1" applyBorder="1" applyAlignment="1">
      <alignment horizontal="center" vertical="top" wrapText="1"/>
    </xf>
    <xf numFmtId="0" fontId="12" fillId="0" borderId="18" xfId="2" applyBorder="1" applyAlignment="1"/>
    <xf numFmtId="0" fontId="2" fillId="0" borderId="1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16" fontId="4" fillId="3" borderId="2" xfId="0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13" fillId="8" borderId="23" xfId="2" applyFont="1" applyFill="1" applyBorder="1" applyAlignment="1">
      <alignment horizontal="center" vertical="top" wrapText="1"/>
    </xf>
    <xf numFmtId="0" fontId="13" fillId="8" borderId="24" xfId="2" applyFont="1" applyFill="1" applyBorder="1" applyAlignment="1">
      <alignment horizontal="center" vertical="top" wrapText="1"/>
    </xf>
    <xf numFmtId="0" fontId="13" fillId="7" borderId="23" xfId="2" applyFont="1" applyFill="1" applyBorder="1" applyAlignment="1">
      <alignment horizontal="left" vertical="top" wrapText="1"/>
    </xf>
    <xf numFmtId="0" fontId="13" fillId="7" borderId="25" xfId="2" applyFont="1" applyFill="1" applyBorder="1" applyAlignment="1">
      <alignment horizontal="left" vertical="top" wrapText="1"/>
    </xf>
    <xf numFmtId="0" fontId="13" fillId="0" borderId="17" xfId="2" applyFont="1" applyBorder="1" applyAlignment="1">
      <alignment horizontal="center"/>
    </xf>
    <xf numFmtId="0" fontId="14" fillId="0" borderId="18" xfId="2" applyFont="1" applyBorder="1" applyAlignment="1">
      <alignment horizontal="center" vertical="center" wrapText="1"/>
    </xf>
    <xf numFmtId="0" fontId="14" fillId="0" borderId="19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wrapText="1"/>
    </xf>
    <xf numFmtId="0" fontId="14" fillId="0" borderId="19" xfId="2" applyFont="1" applyBorder="1" applyAlignment="1">
      <alignment horizontal="center" vertical="center" textRotation="90" wrapText="1"/>
    </xf>
    <xf numFmtId="0" fontId="14" fillId="0" borderId="21" xfId="2" applyFont="1" applyBorder="1" applyAlignment="1">
      <alignment horizontal="center" vertical="center" textRotation="90" wrapText="1"/>
    </xf>
    <xf numFmtId="0" fontId="2" fillId="0" borderId="19" xfId="2" applyFont="1" applyBorder="1" applyAlignment="1">
      <alignment horizontal="center" vertical="center" textRotation="90" wrapText="1"/>
    </xf>
    <xf numFmtId="0" fontId="2" fillId="0" borderId="21" xfId="2" applyFont="1" applyBorder="1" applyAlignment="1">
      <alignment horizontal="center" vertical="center" textRotation="90" wrapText="1"/>
    </xf>
    <xf numFmtId="0" fontId="2" fillId="0" borderId="22" xfId="2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9" fillId="5" borderId="15" xfId="0" applyFont="1" applyFill="1" applyBorder="1" applyAlignment="1">
      <alignment horizontal="center" wrapText="1"/>
    </xf>
    <xf numFmtId="0" fontId="9" fillId="5" borderId="16" xfId="0" applyFont="1" applyFill="1" applyBorder="1" applyAlignment="1">
      <alignment horizontal="center" wrapText="1"/>
    </xf>
    <xf numFmtId="0" fontId="9" fillId="5" borderId="10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11"/>
  <sheetViews>
    <sheetView zoomScaleSheetLayoutView="100" workbookViewId="0">
      <selection activeCell="F20" sqref="F20"/>
    </sheetView>
  </sheetViews>
  <sheetFormatPr defaultRowHeight="15"/>
  <cols>
    <col min="1" max="1" width="4.28515625" style="34" customWidth="1"/>
    <col min="2" max="2" width="28.28515625" style="34" customWidth="1"/>
    <col min="3" max="3" width="10.28515625" style="34" customWidth="1"/>
    <col min="4" max="4" width="53.85546875" style="34" customWidth="1"/>
    <col min="5" max="5" width="17.5703125" style="34" customWidth="1"/>
    <col min="6" max="6" width="24.42578125" style="34" customWidth="1"/>
    <col min="7" max="7" width="23.42578125" style="34" customWidth="1"/>
    <col min="8" max="8" width="8" style="34" customWidth="1"/>
    <col min="9" max="9" width="23.42578125" style="34" customWidth="1"/>
    <col min="10" max="10" width="9.140625" style="34"/>
    <col min="11" max="11" width="9.140625" style="35"/>
    <col min="12" max="16384" width="9.140625" style="34"/>
  </cols>
  <sheetData>
    <row r="3" spans="1:9">
      <c r="A3" s="62" t="s">
        <v>45</v>
      </c>
      <c r="B3" s="62"/>
      <c r="C3" s="62"/>
      <c r="D3" s="62"/>
      <c r="E3" s="62"/>
      <c r="F3" s="62"/>
      <c r="G3" s="62"/>
      <c r="H3" s="62"/>
      <c r="I3" s="62"/>
    </row>
    <row r="4" spans="1:9" ht="24.75" customHeight="1">
      <c r="A4" s="63" t="s">
        <v>27</v>
      </c>
      <c r="B4" s="63" t="s">
        <v>46</v>
      </c>
      <c r="C4" s="64" t="s">
        <v>47</v>
      </c>
      <c r="D4" s="63" t="s">
        <v>48</v>
      </c>
      <c r="E4" s="36"/>
      <c r="F4" s="66" t="s">
        <v>49</v>
      </c>
      <c r="G4" s="66" t="s">
        <v>50</v>
      </c>
      <c r="H4" s="68" t="s">
        <v>12</v>
      </c>
      <c r="I4" s="66" t="s">
        <v>51</v>
      </c>
    </row>
    <row r="5" spans="1:9" ht="30" customHeight="1">
      <c r="A5" s="63"/>
      <c r="B5" s="63"/>
      <c r="C5" s="65"/>
      <c r="D5" s="63"/>
      <c r="E5" s="63" t="s">
        <v>52</v>
      </c>
      <c r="F5" s="67"/>
      <c r="G5" s="67"/>
      <c r="H5" s="69"/>
      <c r="I5" s="67"/>
    </row>
    <row r="6" spans="1:9" ht="38.25" customHeight="1">
      <c r="A6" s="63"/>
      <c r="B6" s="63"/>
      <c r="C6" s="65"/>
      <c r="D6" s="63"/>
      <c r="E6" s="63"/>
      <c r="F6" s="67"/>
      <c r="G6" s="67"/>
      <c r="H6" s="70"/>
      <c r="I6" s="67"/>
    </row>
    <row r="7" spans="1:9">
      <c r="A7" s="37">
        <v>1</v>
      </c>
      <c r="B7" s="37">
        <v>2</v>
      </c>
      <c r="C7" s="37">
        <v>3</v>
      </c>
      <c r="D7" s="37">
        <v>4</v>
      </c>
      <c r="E7" s="37"/>
      <c r="F7" s="37">
        <v>7</v>
      </c>
      <c r="G7" s="37">
        <v>8</v>
      </c>
      <c r="H7" s="37"/>
      <c r="I7" s="37">
        <v>9</v>
      </c>
    </row>
    <row r="8" spans="1:9" ht="15" customHeight="1">
      <c r="A8" s="58" t="s">
        <v>53</v>
      </c>
      <c r="B8" s="59"/>
      <c r="C8" s="59"/>
      <c r="D8" s="59"/>
      <c r="E8" s="59"/>
      <c r="F8" s="59"/>
      <c r="G8" s="59"/>
      <c r="H8" s="59"/>
      <c r="I8" s="59"/>
    </row>
    <row r="9" spans="1:9" ht="78.75">
      <c r="A9" s="38"/>
      <c r="B9" s="44" t="s">
        <v>54</v>
      </c>
      <c r="C9" s="39">
        <v>2020</v>
      </c>
      <c r="D9" s="40" t="s">
        <v>34</v>
      </c>
      <c r="E9" s="41">
        <v>14198.2</v>
      </c>
      <c r="F9" s="42" t="s">
        <v>55</v>
      </c>
      <c r="G9" s="42" t="s">
        <v>55</v>
      </c>
      <c r="H9" s="43">
        <v>100</v>
      </c>
      <c r="I9" s="42" t="s">
        <v>56</v>
      </c>
    </row>
    <row r="10" spans="1:9" ht="78.75">
      <c r="A10" s="49"/>
      <c r="B10" s="45" t="s">
        <v>57</v>
      </c>
      <c r="C10" s="39">
        <v>2020</v>
      </c>
      <c r="D10" s="40" t="s">
        <v>34</v>
      </c>
      <c r="E10" s="41">
        <v>483.3</v>
      </c>
      <c r="F10" s="42" t="s">
        <v>55</v>
      </c>
      <c r="G10" s="42" t="s">
        <v>58</v>
      </c>
      <c r="H10" s="43">
        <v>100</v>
      </c>
      <c r="I10" s="42" t="s">
        <v>56</v>
      </c>
    </row>
    <row r="11" spans="1:9" ht="27" customHeight="1">
      <c r="A11" s="60" t="s">
        <v>59</v>
      </c>
      <c r="B11" s="61"/>
      <c r="C11" s="46">
        <v>2020</v>
      </c>
      <c r="D11" s="47" t="s">
        <v>20</v>
      </c>
      <c r="E11" s="48">
        <f t="shared" ref="E11" si="0">SUM(E9:E10)</f>
        <v>14681.5</v>
      </c>
      <c r="F11" s="47" t="s">
        <v>20</v>
      </c>
      <c r="G11" s="47" t="s">
        <v>20</v>
      </c>
      <c r="H11" s="47"/>
      <c r="I11" s="47" t="s">
        <v>20</v>
      </c>
    </row>
  </sheetData>
  <mergeCells count="12">
    <mergeCell ref="A8:I8"/>
    <mergeCell ref="A11:B11"/>
    <mergeCell ref="A3:I3"/>
    <mergeCell ref="A4:A6"/>
    <mergeCell ref="B4:B6"/>
    <mergeCell ref="C4:C6"/>
    <mergeCell ref="D4:D6"/>
    <mergeCell ref="F4:F6"/>
    <mergeCell ref="G4:G6"/>
    <mergeCell ref="H4:H6"/>
    <mergeCell ref="I4:I6"/>
    <mergeCell ref="E5:E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1"/>
  <sheetViews>
    <sheetView workbookViewId="0">
      <pane ySplit="6" topLeftCell="A7" activePane="bottomLeft" state="frozen"/>
      <selection pane="bottomLeft" activeCell="A8" sqref="A8:M11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4.42578125" customWidth="1"/>
    <col min="5" max="6" width="10.42578125" customWidth="1"/>
    <col min="7" max="8" width="14.42578125" customWidth="1"/>
    <col min="10" max="10" width="18.5703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71" t="s">
        <v>22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14"/>
      <c r="N1" s="14"/>
      <c r="O1" s="14"/>
      <c r="P1" s="14"/>
      <c r="Q1" s="14"/>
      <c r="R1" s="14"/>
      <c r="S1" s="14"/>
    </row>
    <row r="2" spans="1:19" ht="18.75">
      <c r="A2" s="71" t="s">
        <v>23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14"/>
      <c r="O2" s="14"/>
      <c r="P2" s="14"/>
      <c r="Q2" s="14"/>
      <c r="R2" s="14"/>
      <c r="S2" s="14"/>
    </row>
    <row r="3" spans="1:19" ht="18.75">
      <c r="A3" s="72" t="s">
        <v>25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15"/>
      <c r="O3" s="15"/>
      <c r="P3" s="15"/>
      <c r="Q3" s="15"/>
      <c r="R3" s="15"/>
      <c r="S3" s="15"/>
    </row>
    <row r="4" spans="1:19" ht="18.75">
      <c r="A4" s="71" t="s">
        <v>44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14"/>
      <c r="O4" s="14"/>
      <c r="P4" s="14"/>
      <c r="Q4" s="14"/>
      <c r="R4" s="14"/>
      <c r="S4" s="14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51">
      <c r="A8" s="51">
        <v>3</v>
      </c>
      <c r="B8" s="51" t="s">
        <v>13</v>
      </c>
      <c r="C8" s="6">
        <v>2020</v>
      </c>
      <c r="D8" s="9">
        <v>14681.5</v>
      </c>
      <c r="E8" s="9">
        <v>0</v>
      </c>
      <c r="F8" s="9">
        <v>0</v>
      </c>
      <c r="G8" s="9">
        <v>200</v>
      </c>
      <c r="H8" s="9">
        <v>14481.5</v>
      </c>
      <c r="I8" s="9">
        <v>0</v>
      </c>
      <c r="J8" s="52" t="s">
        <v>20</v>
      </c>
      <c r="K8" s="52" t="s">
        <v>20</v>
      </c>
      <c r="L8" s="52" t="s">
        <v>20</v>
      </c>
      <c r="M8" s="52" t="s">
        <v>20</v>
      </c>
    </row>
    <row r="9" spans="1:19" ht="38.25">
      <c r="A9" s="53" t="s">
        <v>17</v>
      </c>
      <c r="B9" s="54" t="s">
        <v>14</v>
      </c>
      <c r="C9" s="7">
        <v>2020</v>
      </c>
      <c r="D9" s="10">
        <v>14681.5</v>
      </c>
      <c r="E9" s="10">
        <v>0</v>
      </c>
      <c r="F9" s="10">
        <v>0</v>
      </c>
      <c r="G9" s="10">
        <v>200</v>
      </c>
      <c r="H9" s="10">
        <v>14481.5</v>
      </c>
      <c r="I9" s="10">
        <v>0</v>
      </c>
      <c r="J9" s="55" t="s">
        <v>21</v>
      </c>
      <c r="K9" s="32">
        <v>100</v>
      </c>
      <c r="L9" s="32">
        <v>100</v>
      </c>
      <c r="M9" s="32">
        <v>100</v>
      </c>
    </row>
    <row r="10" spans="1:19" ht="38.25">
      <c r="A10" s="56" t="s">
        <v>18</v>
      </c>
      <c r="B10" s="57" t="s">
        <v>15</v>
      </c>
      <c r="C10" s="8">
        <v>2020</v>
      </c>
      <c r="D10" s="11">
        <v>14198.2</v>
      </c>
      <c r="E10" s="11">
        <v>0</v>
      </c>
      <c r="F10" s="11">
        <v>0</v>
      </c>
      <c r="G10" s="11">
        <v>200</v>
      </c>
      <c r="H10" s="11">
        <v>13998.2</v>
      </c>
      <c r="I10" s="11">
        <v>0</v>
      </c>
      <c r="J10" s="33" t="s">
        <v>20</v>
      </c>
      <c r="K10" s="33" t="s">
        <v>20</v>
      </c>
      <c r="L10" s="33" t="s">
        <v>20</v>
      </c>
      <c r="M10" s="13" t="s">
        <v>20</v>
      </c>
    </row>
    <row r="11" spans="1:19" ht="38.25">
      <c r="A11" s="56" t="s">
        <v>19</v>
      </c>
      <c r="B11" s="57" t="s">
        <v>16</v>
      </c>
      <c r="C11" s="8">
        <v>2020</v>
      </c>
      <c r="D11" s="11">
        <v>483.3</v>
      </c>
      <c r="E11" s="11">
        <v>0</v>
      </c>
      <c r="F11" s="11">
        <v>0</v>
      </c>
      <c r="G11" s="11">
        <v>0</v>
      </c>
      <c r="H11" s="11">
        <v>483.3</v>
      </c>
      <c r="I11" s="11">
        <v>0</v>
      </c>
      <c r="J11" s="33" t="s">
        <v>20</v>
      </c>
      <c r="K11" s="33" t="s">
        <v>20</v>
      </c>
      <c r="L11" s="33" t="s">
        <v>20</v>
      </c>
      <c r="M11" s="13" t="s">
        <v>20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1"/>
  <sheetViews>
    <sheetView tabSelected="1" workbookViewId="0">
      <pane ySplit="6" topLeftCell="A7" activePane="bottomLeft" state="frozen"/>
      <selection pane="bottomLeft" activeCell="F17" sqref="F17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4.42578125" customWidth="1"/>
    <col min="5" max="6" width="10.42578125" customWidth="1"/>
    <col min="7" max="8" width="14.42578125" customWidth="1"/>
    <col min="10" max="10" width="18.5703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71" t="s">
        <v>22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14"/>
      <c r="N1" s="14"/>
      <c r="O1" s="14"/>
      <c r="P1" s="14"/>
      <c r="Q1" s="14"/>
      <c r="R1" s="14"/>
      <c r="S1" s="14"/>
    </row>
    <row r="2" spans="1:19" ht="18.75">
      <c r="A2" s="71" t="s">
        <v>23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14"/>
      <c r="O2" s="14"/>
      <c r="P2" s="14"/>
      <c r="Q2" s="14"/>
      <c r="R2" s="14"/>
      <c r="S2" s="14"/>
    </row>
    <row r="3" spans="1:19" ht="18.75">
      <c r="A3" s="72" t="s">
        <v>25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15"/>
      <c r="O3" s="15"/>
      <c r="P3" s="15"/>
      <c r="Q3" s="15"/>
      <c r="R3" s="15"/>
      <c r="S3" s="15"/>
    </row>
    <row r="4" spans="1:19" ht="18.75">
      <c r="A4" s="71" t="s">
        <v>60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14"/>
      <c r="O4" s="14"/>
      <c r="P4" s="14"/>
      <c r="Q4" s="14"/>
      <c r="R4" s="14"/>
      <c r="S4" s="14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51">
      <c r="A8" s="51">
        <v>3</v>
      </c>
      <c r="B8" s="51" t="s">
        <v>13</v>
      </c>
      <c r="C8" s="6">
        <v>2021</v>
      </c>
      <c r="D8" s="9">
        <f>D9</f>
        <v>16373.8</v>
      </c>
      <c r="E8" s="9">
        <f t="shared" ref="E8:I8" si="0">E9</f>
        <v>0</v>
      </c>
      <c r="F8" s="9">
        <f t="shared" si="0"/>
        <v>100</v>
      </c>
      <c r="G8" s="9">
        <f t="shared" si="0"/>
        <v>6445</v>
      </c>
      <c r="H8" s="9">
        <f t="shared" si="0"/>
        <v>9828.8000000000011</v>
      </c>
      <c r="I8" s="9">
        <f t="shared" si="0"/>
        <v>0</v>
      </c>
      <c r="J8" s="52" t="s">
        <v>20</v>
      </c>
      <c r="K8" s="52" t="s">
        <v>20</v>
      </c>
      <c r="L8" s="52" t="s">
        <v>20</v>
      </c>
      <c r="M8" s="52" t="s">
        <v>20</v>
      </c>
    </row>
    <row r="9" spans="1:19" ht="38.25">
      <c r="A9" s="53" t="s">
        <v>17</v>
      </c>
      <c r="B9" s="54" t="s">
        <v>14</v>
      </c>
      <c r="C9" s="7">
        <v>2021</v>
      </c>
      <c r="D9" s="10">
        <v>16373.8</v>
      </c>
      <c r="E9" s="10">
        <f>SUM(E10:E11)</f>
        <v>0</v>
      </c>
      <c r="F9" s="10">
        <f t="shared" ref="F9:I9" si="1">SUM(F10:F11)</f>
        <v>100</v>
      </c>
      <c r="G9" s="10">
        <f t="shared" si="1"/>
        <v>6445</v>
      </c>
      <c r="H9" s="10">
        <f t="shared" si="1"/>
        <v>9828.8000000000011</v>
      </c>
      <c r="I9" s="10">
        <f t="shared" si="1"/>
        <v>0</v>
      </c>
      <c r="J9" s="55" t="s">
        <v>21</v>
      </c>
      <c r="K9" s="32">
        <v>100</v>
      </c>
      <c r="L9" s="32">
        <v>100</v>
      </c>
      <c r="M9" s="32">
        <v>100</v>
      </c>
    </row>
    <row r="10" spans="1:19" ht="38.25">
      <c r="A10" s="56" t="s">
        <v>18</v>
      </c>
      <c r="B10" s="57" t="s">
        <v>15</v>
      </c>
      <c r="C10" s="8">
        <v>2021</v>
      </c>
      <c r="D10" s="11">
        <v>15735.6</v>
      </c>
      <c r="E10" s="11">
        <v>0</v>
      </c>
      <c r="F10" s="11">
        <v>100</v>
      </c>
      <c r="G10" s="11">
        <v>6445</v>
      </c>
      <c r="H10" s="11">
        <v>9190.6</v>
      </c>
      <c r="I10" s="11">
        <v>0</v>
      </c>
      <c r="J10" s="50" t="s">
        <v>20</v>
      </c>
      <c r="K10" s="50" t="s">
        <v>20</v>
      </c>
      <c r="L10" s="50" t="s">
        <v>20</v>
      </c>
      <c r="M10" s="13" t="s">
        <v>20</v>
      </c>
    </row>
    <row r="11" spans="1:19" ht="38.25">
      <c r="A11" s="56" t="s">
        <v>19</v>
      </c>
      <c r="B11" s="57" t="s">
        <v>16</v>
      </c>
      <c r="C11" s="8">
        <v>2021</v>
      </c>
      <c r="D11" s="11">
        <v>638.20000000000005</v>
      </c>
      <c r="E11" s="11">
        <v>0</v>
      </c>
      <c r="F11" s="11">
        <v>0</v>
      </c>
      <c r="G11" s="11">
        <v>0</v>
      </c>
      <c r="H11" s="11">
        <v>638.20000000000005</v>
      </c>
      <c r="I11" s="11">
        <v>0</v>
      </c>
      <c r="J11" s="50" t="s">
        <v>20</v>
      </c>
      <c r="K11" s="50" t="s">
        <v>20</v>
      </c>
      <c r="L11" s="50" t="s">
        <v>20</v>
      </c>
      <c r="M11" s="13" t="s">
        <v>20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35"/>
  <sheetViews>
    <sheetView zoomScale="85" zoomScaleNormal="85" workbookViewId="0">
      <pane ySplit="6" topLeftCell="A7" activePane="bottomLeft" state="frozen"/>
      <selection pane="bottomLeft" activeCell="P19" sqref="P19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71" t="s">
        <v>22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14"/>
      <c r="N1" s="14"/>
      <c r="O1" s="14"/>
      <c r="P1" s="14"/>
      <c r="Q1" s="14"/>
      <c r="R1" s="14"/>
      <c r="S1" s="14"/>
    </row>
    <row r="2" spans="1:19" ht="18.75">
      <c r="A2" s="71" t="s">
        <v>23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14"/>
      <c r="O2" s="14"/>
      <c r="P2" s="14"/>
      <c r="Q2" s="14"/>
      <c r="R2" s="14"/>
      <c r="S2" s="14"/>
    </row>
    <row r="3" spans="1:19" ht="18.75">
      <c r="A3" s="72" t="s">
        <v>25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15"/>
      <c r="O3" s="15"/>
      <c r="P3" s="15"/>
      <c r="Q3" s="15"/>
      <c r="R3" s="15"/>
      <c r="S3" s="15"/>
    </row>
    <row r="4" spans="1:19" ht="18.75">
      <c r="A4" s="71" t="s">
        <v>24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14"/>
      <c r="O4" s="14"/>
      <c r="P4" s="14"/>
      <c r="Q4" s="14"/>
      <c r="R4" s="14"/>
      <c r="S4" s="14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77">
        <v>3</v>
      </c>
      <c r="B8" s="77" t="s">
        <v>13</v>
      </c>
      <c r="C8" s="6" t="s">
        <v>0</v>
      </c>
      <c r="D8" s="9">
        <f>SUM(D9:D14)</f>
        <v>63119.199999999997</v>
      </c>
      <c r="E8" s="9">
        <f t="shared" ref="E8" si="0">SUM(E9:E14)</f>
        <v>0</v>
      </c>
      <c r="F8" s="9">
        <f t="shared" ref="F8" si="1">SUM(F9:F14)</f>
        <v>0</v>
      </c>
      <c r="G8" s="9">
        <f t="shared" ref="G8" si="2">SUM(G9:G14)</f>
        <v>25360</v>
      </c>
      <c r="H8" s="9">
        <f>SUM(H9:H14)</f>
        <v>37759.200000000004</v>
      </c>
      <c r="I8" s="9">
        <f>SUM(I9:I14)</f>
        <v>0</v>
      </c>
      <c r="J8" s="74" t="s">
        <v>20</v>
      </c>
      <c r="K8" s="74" t="s">
        <v>20</v>
      </c>
      <c r="L8" s="74" t="s">
        <v>20</v>
      </c>
      <c r="M8" s="74" t="s">
        <v>20</v>
      </c>
    </row>
    <row r="9" spans="1:19" ht="15.75">
      <c r="A9" s="77"/>
      <c r="B9" s="77"/>
      <c r="C9" s="6">
        <v>2014</v>
      </c>
      <c r="D9" s="9">
        <f>SUM(E9:I9)</f>
        <v>8822</v>
      </c>
      <c r="E9" s="9">
        <f t="shared" ref="E9:G9" si="3">E16</f>
        <v>0</v>
      </c>
      <c r="F9" s="9">
        <f t="shared" si="3"/>
        <v>0</v>
      </c>
      <c r="G9" s="9">
        <f t="shared" si="3"/>
        <v>3103</v>
      </c>
      <c r="H9" s="9">
        <f>H16</f>
        <v>5719</v>
      </c>
      <c r="I9" s="9">
        <f>I16</f>
        <v>0</v>
      </c>
      <c r="J9" s="74"/>
      <c r="K9" s="74"/>
      <c r="L9" s="74"/>
      <c r="M9" s="74"/>
    </row>
    <row r="10" spans="1:19" ht="15.75">
      <c r="A10" s="77"/>
      <c r="B10" s="77"/>
      <c r="C10" s="6">
        <v>2015</v>
      </c>
      <c r="D10" s="9">
        <f>SUM(E10:I10)</f>
        <v>9748.1</v>
      </c>
      <c r="E10" s="9">
        <f t="shared" ref="E10:H14" si="4">E17</f>
        <v>0</v>
      </c>
      <c r="F10" s="9">
        <f t="shared" si="4"/>
        <v>0</v>
      </c>
      <c r="G10" s="9">
        <f t="shared" si="4"/>
        <v>4753</v>
      </c>
      <c r="H10" s="9">
        <f t="shared" si="4"/>
        <v>4995.1000000000004</v>
      </c>
      <c r="I10" s="9">
        <f t="shared" ref="I10" si="5">I17</f>
        <v>0</v>
      </c>
      <c r="J10" s="74"/>
      <c r="K10" s="74"/>
      <c r="L10" s="74"/>
      <c r="M10" s="74"/>
    </row>
    <row r="11" spans="1:19" ht="15.75">
      <c r="A11" s="77"/>
      <c r="B11" s="77"/>
      <c r="C11" s="6">
        <v>2016</v>
      </c>
      <c r="D11" s="9">
        <f t="shared" ref="D11:D14" si="6">SUM(E11:I11)</f>
        <v>9244.7999999999993</v>
      </c>
      <c r="E11" s="9">
        <f t="shared" ref="E11:G11" si="7">E18</f>
        <v>0</v>
      </c>
      <c r="F11" s="9">
        <f t="shared" si="7"/>
        <v>0</v>
      </c>
      <c r="G11" s="9">
        <f t="shared" si="7"/>
        <v>5076</v>
      </c>
      <c r="H11" s="9">
        <f t="shared" si="4"/>
        <v>4168.8</v>
      </c>
      <c r="I11" s="9">
        <f t="shared" ref="I11" si="8">I18</f>
        <v>0</v>
      </c>
      <c r="J11" s="74"/>
      <c r="K11" s="74"/>
      <c r="L11" s="74"/>
      <c r="M11" s="74"/>
    </row>
    <row r="12" spans="1:19" ht="15.75">
      <c r="A12" s="77"/>
      <c r="B12" s="77"/>
      <c r="C12" s="6">
        <v>2017</v>
      </c>
      <c r="D12" s="9">
        <f t="shared" si="6"/>
        <v>10512.8</v>
      </c>
      <c r="E12" s="9">
        <f t="shared" ref="E12:G12" si="9">E19</f>
        <v>0</v>
      </c>
      <c r="F12" s="9">
        <f t="shared" si="9"/>
        <v>0</v>
      </c>
      <c r="G12" s="9">
        <f t="shared" si="9"/>
        <v>5115</v>
      </c>
      <c r="H12" s="9">
        <f t="shared" si="4"/>
        <v>5397.8</v>
      </c>
      <c r="I12" s="9">
        <f t="shared" ref="I12" si="10">I19</f>
        <v>0</v>
      </c>
      <c r="J12" s="74"/>
      <c r="K12" s="74"/>
      <c r="L12" s="74"/>
      <c r="M12" s="74"/>
    </row>
    <row r="13" spans="1:19" ht="15.75">
      <c r="A13" s="77"/>
      <c r="B13" s="77"/>
      <c r="C13" s="6">
        <v>2018</v>
      </c>
      <c r="D13" s="9">
        <f t="shared" si="6"/>
        <v>12116.2</v>
      </c>
      <c r="E13" s="9">
        <f t="shared" ref="E13:G13" si="11">E20</f>
        <v>0</v>
      </c>
      <c r="F13" s="9">
        <f t="shared" si="11"/>
        <v>0</v>
      </c>
      <c r="G13" s="9">
        <f t="shared" si="11"/>
        <v>1506</v>
      </c>
      <c r="H13" s="9">
        <f t="shared" si="4"/>
        <v>10610.2</v>
      </c>
      <c r="I13" s="9">
        <f t="shared" ref="I13" si="12">I20</f>
        <v>0</v>
      </c>
      <c r="J13" s="74"/>
      <c r="K13" s="74"/>
      <c r="L13" s="74"/>
      <c r="M13" s="74"/>
    </row>
    <row r="14" spans="1:19" ht="15.75">
      <c r="A14" s="77"/>
      <c r="B14" s="77"/>
      <c r="C14" s="6">
        <v>2019</v>
      </c>
      <c r="D14" s="9">
        <f t="shared" si="6"/>
        <v>12675.3</v>
      </c>
      <c r="E14" s="9">
        <f t="shared" ref="E14:G14" si="13">E21</f>
        <v>0</v>
      </c>
      <c r="F14" s="9">
        <f t="shared" si="13"/>
        <v>0</v>
      </c>
      <c r="G14" s="9">
        <f t="shared" si="13"/>
        <v>5807</v>
      </c>
      <c r="H14" s="9">
        <f t="shared" si="4"/>
        <v>6868.3</v>
      </c>
      <c r="I14" s="9">
        <f t="shared" ref="I14" si="14">I21</f>
        <v>0</v>
      </c>
      <c r="J14" s="74"/>
      <c r="K14" s="74"/>
      <c r="L14" s="74"/>
      <c r="M14" s="74"/>
    </row>
    <row r="15" spans="1:19" ht="15.75">
      <c r="A15" s="78" t="s">
        <v>17</v>
      </c>
      <c r="B15" s="80" t="s">
        <v>14</v>
      </c>
      <c r="C15" s="7" t="s">
        <v>0</v>
      </c>
      <c r="D15" s="10">
        <f>SUM(D16:D21)</f>
        <v>63119.199999999997</v>
      </c>
      <c r="E15" s="10">
        <f t="shared" ref="E15:G15" si="15">SUM(E16:E21)</f>
        <v>0</v>
      </c>
      <c r="F15" s="10">
        <f t="shared" si="15"/>
        <v>0</v>
      </c>
      <c r="G15" s="10">
        <f t="shared" si="15"/>
        <v>25360</v>
      </c>
      <c r="H15" s="10">
        <f>SUM(H16:H21)</f>
        <v>37759.200000000004</v>
      </c>
      <c r="I15" s="10">
        <f>SUM(I16:I21)</f>
        <v>0</v>
      </c>
      <c r="J15" s="73" t="s">
        <v>21</v>
      </c>
      <c r="K15" s="29" t="s">
        <v>20</v>
      </c>
      <c r="L15" s="29" t="s">
        <v>20</v>
      </c>
      <c r="M15" s="30" t="s">
        <v>20</v>
      </c>
    </row>
    <row r="16" spans="1:19" ht="15.75">
      <c r="A16" s="79"/>
      <c r="B16" s="80"/>
      <c r="C16" s="7">
        <v>2014</v>
      </c>
      <c r="D16" s="10">
        <f>SUM(E16:I16)</f>
        <v>8822</v>
      </c>
      <c r="E16" s="10">
        <f t="shared" ref="E16:G21" si="16">E23+E30</f>
        <v>0</v>
      </c>
      <c r="F16" s="10">
        <f t="shared" si="16"/>
        <v>0</v>
      </c>
      <c r="G16" s="10">
        <f t="shared" si="16"/>
        <v>3103</v>
      </c>
      <c r="H16" s="10">
        <f>H23+H30</f>
        <v>5719</v>
      </c>
      <c r="I16" s="10">
        <f>I23+I30</f>
        <v>0</v>
      </c>
      <c r="J16" s="73"/>
      <c r="K16" s="31">
        <v>80</v>
      </c>
      <c r="L16" s="31">
        <v>80</v>
      </c>
      <c r="M16" s="32">
        <f>L16/K16*100</f>
        <v>100</v>
      </c>
    </row>
    <row r="17" spans="1:13" ht="15.75">
      <c r="A17" s="79"/>
      <c r="B17" s="80"/>
      <c r="C17" s="7">
        <v>2015</v>
      </c>
      <c r="D17" s="10">
        <f t="shared" ref="D17:D21" si="17">SUM(E17:I17)</f>
        <v>9748.1</v>
      </c>
      <c r="E17" s="10">
        <f t="shared" si="16"/>
        <v>0</v>
      </c>
      <c r="F17" s="10">
        <f t="shared" si="16"/>
        <v>0</v>
      </c>
      <c r="G17" s="10">
        <f t="shared" si="16"/>
        <v>4753</v>
      </c>
      <c r="H17" s="10">
        <f t="shared" ref="H17:I21" si="18">H24+H31</f>
        <v>4995.1000000000004</v>
      </c>
      <c r="I17" s="10">
        <f t="shared" si="18"/>
        <v>0</v>
      </c>
      <c r="J17" s="73"/>
      <c r="K17" s="31">
        <v>85</v>
      </c>
      <c r="L17" s="31">
        <v>85</v>
      </c>
      <c r="M17" s="32">
        <f t="shared" ref="M17:M21" si="19">L17/K17*100</f>
        <v>100</v>
      </c>
    </row>
    <row r="18" spans="1:13" ht="15.75">
      <c r="A18" s="79"/>
      <c r="B18" s="80"/>
      <c r="C18" s="7">
        <v>2016</v>
      </c>
      <c r="D18" s="10">
        <f t="shared" si="17"/>
        <v>9244.7999999999993</v>
      </c>
      <c r="E18" s="10">
        <f t="shared" si="16"/>
        <v>0</v>
      </c>
      <c r="F18" s="10">
        <f t="shared" si="16"/>
        <v>0</v>
      </c>
      <c r="G18" s="10">
        <f t="shared" si="16"/>
        <v>5076</v>
      </c>
      <c r="H18" s="10">
        <f t="shared" si="18"/>
        <v>4168.8</v>
      </c>
      <c r="I18" s="10">
        <f t="shared" si="18"/>
        <v>0</v>
      </c>
      <c r="J18" s="73"/>
      <c r="K18" s="31">
        <v>90</v>
      </c>
      <c r="L18" s="31">
        <v>90</v>
      </c>
      <c r="M18" s="32">
        <f t="shared" si="19"/>
        <v>100</v>
      </c>
    </row>
    <row r="19" spans="1:13" ht="15.75">
      <c r="A19" s="79"/>
      <c r="B19" s="80"/>
      <c r="C19" s="7">
        <v>2017</v>
      </c>
      <c r="D19" s="10">
        <f t="shared" si="17"/>
        <v>10512.8</v>
      </c>
      <c r="E19" s="10">
        <f t="shared" si="16"/>
        <v>0</v>
      </c>
      <c r="F19" s="10">
        <f t="shared" si="16"/>
        <v>0</v>
      </c>
      <c r="G19" s="10">
        <f t="shared" si="16"/>
        <v>5115</v>
      </c>
      <c r="H19" s="10">
        <f t="shared" si="18"/>
        <v>5397.8</v>
      </c>
      <c r="I19" s="10">
        <f t="shared" si="18"/>
        <v>0</v>
      </c>
      <c r="J19" s="73"/>
      <c r="K19" s="31">
        <v>92</v>
      </c>
      <c r="L19" s="31">
        <v>92</v>
      </c>
      <c r="M19" s="32">
        <f t="shared" si="19"/>
        <v>100</v>
      </c>
    </row>
    <row r="20" spans="1:13" ht="15.75">
      <c r="A20" s="79"/>
      <c r="B20" s="80"/>
      <c r="C20" s="7">
        <v>2018</v>
      </c>
      <c r="D20" s="10">
        <f t="shared" si="17"/>
        <v>12116.2</v>
      </c>
      <c r="E20" s="10">
        <f t="shared" si="16"/>
        <v>0</v>
      </c>
      <c r="F20" s="10">
        <f t="shared" si="16"/>
        <v>0</v>
      </c>
      <c r="G20" s="10">
        <f t="shared" si="16"/>
        <v>1506</v>
      </c>
      <c r="H20" s="10">
        <f t="shared" si="18"/>
        <v>10610.2</v>
      </c>
      <c r="I20" s="10">
        <f t="shared" si="18"/>
        <v>0</v>
      </c>
      <c r="J20" s="73"/>
      <c r="K20" s="31">
        <v>95</v>
      </c>
      <c r="L20" s="31">
        <v>95</v>
      </c>
      <c r="M20" s="32">
        <f t="shared" si="19"/>
        <v>100</v>
      </c>
    </row>
    <row r="21" spans="1:13" ht="15.75">
      <c r="A21" s="79"/>
      <c r="B21" s="80"/>
      <c r="C21" s="7">
        <v>2019</v>
      </c>
      <c r="D21" s="10">
        <f t="shared" si="17"/>
        <v>12675.3</v>
      </c>
      <c r="E21" s="10">
        <f t="shared" si="16"/>
        <v>0</v>
      </c>
      <c r="F21" s="10">
        <f t="shared" si="16"/>
        <v>0</v>
      </c>
      <c r="G21" s="10">
        <f t="shared" si="16"/>
        <v>5807</v>
      </c>
      <c r="H21" s="10">
        <f t="shared" si="18"/>
        <v>6868.3</v>
      </c>
      <c r="I21" s="10">
        <f t="shared" si="18"/>
        <v>0</v>
      </c>
      <c r="J21" s="73"/>
      <c r="K21" s="32">
        <v>98</v>
      </c>
      <c r="L21" s="32">
        <v>98</v>
      </c>
      <c r="M21" s="32">
        <f t="shared" si="19"/>
        <v>100</v>
      </c>
    </row>
    <row r="22" spans="1:13" ht="15.75" customHeight="1">
      <c r="A22" s="75" t="s">
        <v>18</v>
      </c>
      <c r="B22" s="76" t="s">
        <v>15</v>
      </c>
      <c r="C22" s="8" t="s">
        <v>0</v>
      </c>
      <c r="D22" s="11">
        <f>SUM(D23:D28)</f>
        <v>60950.899999999994</v>
      </c>
      <c r="E22" s="11">
        <f t="shared" ref="E22:G22" si="20">SUM(E23:E28)</f>
        <v>0</v>
      </c>
      <c r="F22" s="11">
        <f t="shared" si="20"/>
        <v>0</v>
      </c>
      <c r="G22" s="11">
        <f t="shared" si="20"/>
        <v>25360</v>
      </c>
      <c r="H22" s="11">
        <f>SUM(H23:H28)</f>
        <v>35590.9</v>
      </c>
      <c r="I22" s="11">
        <f>SUM(I23:I28)</f>
        <v>0</v>
      </c>
      <c r="J22" s="28" t="s">
        <v>20</v>
      </c>
      <c r="K22" s="28" t="s">
        <v>20</v>
      </c>
      <c r="L22" s="28" t="s">
        <v>20</v>
      </c>
      <c r="M22" s="13" t="s">
        <v>20</v>
      </c>
    </row>
    <row r="23" spans="1:13" ht="15.75">
      <c r="A23" s="75"/>
      <c r="B23" s="76"/>
      <c r="C23" s="8">
        <v>2014</v>
      </c>
      <c r="D23" s="11">
        <f>SUM(E23:I23)</f>
        <v>8822</v>
      </c>
      <c r="E23" s="11">
        <v>0</v>
      </c>
      <c r="F23" s="11">
        <v>0</v>
      </c>
      <c r="G23" s="11">
        <v>3103</v>
      </c>
      <c r="H23" s="11">
        <v>5719</v>
      </c>
      <c r="I23" s="11">
        <v>0</v>
      </c>
      <c r="J23" s="28" t="s">
        <v>20</v>
      </c>
      <c r="K23" s="28" t="s">
        <v>20</v>
      </c>
      <c r="L23" s="28" t="s">
        <v>20</v>
      </c>
      <c r="M23" s="13" t="s">
        <v>20</v>
      </c>
    </row>
    <row r="24" spans="1:13" ht="15.75">
      <c r="A24" s="75"/>
      <c r="B24" s="76"/>
      <c r="C24" s="8">
        <v>2015</v>
      </c>
      <c r="D24" s="11">
        <f t="shared" ref="D24:D28" si="21">SUM(E24:I24)</f>
        <v>9401.5</v>
      </c>
      <c r="E24" s="11">
        <v>0</v>
      </c>
      <c r="F24" s="11">
        <v>0</v>
      </c>
      <c r="G24" s="11">
        <v>4753</v>
      </c>
      <c r="H24" s="11">
        <v>4648.5</v>
      </c>
      <c r="I24" s="11">
        <v>0</v>
      </c>
      <c r="J24" s="28" t="s">
        <v>20</v>
      </c>
      <c r="K24" s="28" t="s">
        <v>20</v>
      </c>
      <c r="L24" s="28" t="s">
        <v>20</v>
      </c>
      <c r="M24" s="13" t="s">
        <v>20</v>
      </c>
    </row>
    <row r="25" spans="1:13" ht="15.75">
      <c r="A25" s="75"/>
      <c r="B25" s="76"/>
      <c r="C25" s="8">
        <v>2016</v>
      </c>
      <c r="D25" s="11">
        <f t="shared" si="21"/>
        <v>8799.5</v>
      </c>
      <c r="E25" s="11">
        <v>0</v>
      </c>
      <c r="F25" s="11">
        <v>0</v>
      </c>
      <c r="G25" s="11">
        <v>5076</v>
      </c>
      <c r="H25" s="11">
        <v>3723.5</v>
      </c>
      <c r="I25" s="11">
        <v>0</v>
      </c>
      <c r="J25" s="28" t="s">
        <v>20</v>
      </c>
      <c r="K25" s="28" t="s">
        <v>20</v>
      </c>
      <c r="L25" s="28" t="s">
        <v>20</v>
      </c>
      <c r="M25" s="13" t="s">
        <v>20</v>
      </c>
    </row>
    <row r="26" spans="1:13" ht="15.75">
      <c r="A26" s="75"/>
      <c r="B26" s="76"/>
      <c r="C26" s="8">
        <v>2017</v>
      </c>
      <c r="D26" s="11">
        <f t="shared" si="21"/>
        <v>10067.5</v>
      </c>
      <c r="E26" s="11">
        <v>0</v>
      </c>
      <c r="F26" s="11">
        <v>0</v>
      </c>
      <c r="G26" s="11">
        <v>5115</v>
      </c>
      <c r="H26" s="11">
        <v>4952.5</v>
      </c>
      <c r="I26" s="11">
        <v>0</v>
      </c>
      <c r="J26" s="28" t="s">
        <v>20</v>
      </c>
      <c r="K26" s="28" t="s">
        <v>20</v>
      </c>
      <c r="L26" s="28" t="s">
        <v>20</v>
      </c>
      <c r="M26" s="13" t="s">
        <v>20</v>
      </c>
    </row>
    <row r="27" spans="1:13" ht="15.75">
      <c r="A27" s="75"/>
      <c r="B27" s="76"/>
      <c r="C27" s="8">
        <v>2018</v>
      </c>
      <c r="D27" s="11">
        <f t="shared" si="21"/>
        <v>11653.1</v>
      </c>
      <c r="E27" s="11">
        <v>0</v>
      </c>
      <c r="F27" s="11">
        <v>0</v>
      </c>
      <c r="G27" s="11">
        <v>1506</v>
      </c>
      <c r="H27" s="11">
        <v>10147.1</v>
      </c>
      <c r="I27" s="11">
        <v>0</v>
      </c>
      <c r="J27" s="28" t="s">
        <v>20</v>
      </c>
      <c r="K27" s="28" t="s">
        <v>20</v>
      </c>
      <c r="L27" s="28" t="s">
        <v>20</v>
      </c>
      <c r="M27" s="13" t="s">
        <v>20</v>
      </c>
    </row>
    <row r="28" spans="1:13" ht="15.75">
      <c r="A28" s="75"/>
      <c r="B28" s="76"/>
      <c r="C28" s="8">
        <v>2019</v>
      </c>
      <c r="D28" s="11">
        <f t="shared" si="21"/>
        <v>12207.3</v>
      </c>
      <c r="E28" s="11">
        <v>0</v>
      </c>
      <c r="F28" s="11">
        <v>0</v>
      </c>
      <c r="G28" s="11">
        <v>5807</v>
      </c>
      <c r="H28" s="11">
        <v>6400.3</v>
      </c>
      <c r="I28" s="11">
        <v>0</v>
      </c>
      <c r="J28" s="28" t="s">
        <v>20</v>
      </c>
      <c r="K28" s="28" t="s">
        <v>20</v>
      </c>
      <c r="L28" s="28" t="s">
        <v>20</v>
      </c>
      <c r="M28" s="13" t="s">
        <v>20</v>
      </c>
    </row>
    <row r="29" spans="1:13" ht="15.75" customHeight="1">
      <c r="A29" s="75" t="s">
        <v>19</v>
      </c>
      <c r="B29" s="76" t="s">
        <v>16</v>
      </c>
      <c r="C29" s="8" t="s">
        <v>0</v>
      </c>
      <c r="D29" s="11">
        <f>SUM(D30:D35)</f>
        <v>2168.3000000000002</v>
      </c>
      <c r="E29" s="11">
        <f t="shared" ref="E29:G29" si="22">SUM(E30:E35)</f>
        <v>0</v>
      </c>
      <c r="F29" s="11">
        <f t="shared" si="22"/>
        <v>0</v>
      </c>
      <c r="G29" s="11">
        <f t="shared" si="22"/>
        <v>0</v>
      </c>
      <c r="H29" s="11">
        <f>SUM(H30:H35)</f>
        <v>2168.3000000000002</v>
      </c>
      <c r="I29" s="11">
        <v>0</v>
      </c>
      <c r="J29" s="28" t="s">
        <v>20</v>
      </c>
      <c r="K29" s="28" t="s">
        <v>20</v>
      </c>
      <c r="L29" s="28" t="s">
        <v>20</v>
      </c>
      <c r="M29" s="13" t="s">
        <v>20</v>
      </c>
    </row>
    <row r="30" spans="1:13" ht="15.75">
      <c r="A30" s="75"/>
      <c r="B30" s="76"/>
      <c r="C30" s="8">
        <v>2014</v>
      </c>
      <c r="D30" s="11">
        <f>SUM(E30:I30)</f>
        <v>0</v>
      </c>
      <c r="E30" s="11">
        <v>0</v>
      </c>
      <c r="F30" s="11">
        <v>0</v>
      </c>
      <c r="G30" s="11">
        <v>0</v>
      </c>
      <c r="H30" s="11">
        <v>0</v>
      </c>
      <c r="I30" s="11">
        <f>SUM(I31:I35)</f>
        <v>0</v>
      </c>
      <c r="J30" s="28" t="s">
        <v>20</v>
      </c>
      <c r="K30" s="28" t="s">
        <v>20</v>
      </c>
      <c r="L30" s="28" t="s">
        <v>20</v>
      </c>
      <c r="M30" s="13" t="s">
        <v>20</v>
      </c>
    </row>
    <row r="31" spans="1:13" ht="15.75">
      <c r="A31" s="75"/>
      <c r="B31" s="76"/>
      <c r="C31" s="8">
        <v>2015</v>
      </c>
      <c r="D31" s="11">
        <f t="shared" ref="D31:D35" si="23">SUM(E31:I31)</f>
        <v>346.6</v>
      </c>
      <c r="E31" s="11">
        <v>0</v>
      </c>
      <c r="F31" s="11">
        <v>0</v>
      </c>
      <c r="G31" s="11">
        <v>0</v>
      </c>
      <c r="H31" s="11">
        <v>346.6</v>
      </c>
      <c r="I31" s="11">
        <v>0</v>
      </c>
      <c r="J31" s="28" t="s">
        <v>20</v>
      </c>
      <c r="K31" s="28" t="s">
        <v>20</v>
      </c>
      <c r="L31" s="28" t="s">
        <v>20</v>
      </c>
      <c r="M31" s="13" t="s">
        <v>20</v>
      </c>
    </row>
    <row r="32" spans="1:13" ht="15.75">
      <c r="A32" s="75"/>
      <c r="B32" s="76"/>
      <c r="C32" s="8">
        <v>2016</v>
      </c>
      <c r="D32" s="11">
        <f t="shared" si="23"/>
        <v>445.3</v>
      </c>
      <c r="E32" s="11">
        <v>0</v>
      </c>
      <c r="F32" s="11">
        <v>0</v>
      </c>
      <c r="G32" s="11">
        <v>0</v>
      </c>
      <c r="H32" s="11">
        <v>445.3</v>
      </c>
      <c r="I32" s="11">
        <v>0</v>
      </c>
      <c r="J32" s="28" t="s">
        <v>20</v>
      </c>
      <c r="K32" s="28" t="s">
        <v>20</v>
      </c>
      <c r="L32" s="28" t="s">
        <v>20</v>
      </c>
      <c r="M32" s="13" t="s">
        <v>20</v>
      </c>
    </row>
    <row r="33" spans="1:13" ht="15.75">
      <c r="A33" s="75"/>
      <c r="B33" s="76"/>
      <c r="C33" s="8">
        <v>2017</v>
      </c>
      <c r="D33" s="11">
        <f t="shared" si="23"/>
        <v>445.3</v>
      </c>
      <c r="E33" s="11">
        <v>0</v>
      </c>
      <c r="F33" s="11">
        <v>0</v>
      </c>
      <c r="G33" s="11">
        <v>0</v>
      </c>
      <c r="H33" s="11">
        <v>445.3</v>
      </c>
      <c r="I33" s="11">
        <v>0</v>
      </c>
      <c r="J33" s="28" t="s">
        <v>20</v>
      </c>
      <c r="K33" s="28" t="s">
        <v>20</v>
      </c>
      <c r="L33" s="28" t="s">
        <v>20</v>
      </c>
      <c r="M33" s="13" t="s">
        <v>20</v>
      </c>
    </row>
    <row r="34" spans="1:13" ht="15.75">
      <c r="A34" s="75"/>
      <c r="B34" s="76"/>
      <c r="C34" s="8">
        <v>2018</v>
      </c>
      <c r="D34" s="11">
        <f t="shared" si="23"/>
        <v>463.1</v>
      </c>
      <c r="E34" s="11">
        <v>0</v>
      </c>
      <c r="F34" s="11">
        <v>0</v>
      </c>
      <c r="G34" s="11">
        <v>0</v>
      </c>
      <c r="H34" s="11">
        <v>463.1</v>
      </c>
      <c r="I34" s="11">
        <v>0</v>
      </c>
      <c r="J34" s="28" t="s">
        <v>20</v>
      </c>
      <c r="K34" s="28" t="s">
        <v>20</v>
      </c>
      <c r="L34" s="28" t="s">
        <v>20</v>
      </c>
      <c r="M34" s="13" t="s">
        <v>20</v>
      </c>
    </row>
    <row r="35" spans="1:13" ht="15.75">
      <c r="A35" s="75"/>
      <c r="B35" s="76"/>
      <c r="C35" s="8">
        <v>2019</v>
      </c>
      <c r="D35" s="11">
        <f t="shared" si="23"/>
        <v>468</v>
      </c>
      <c r="E35" s="11">
        <v>0</v>
      </c>
      <c r="F35" s="11">
        <v>0</v>
      </c>
      <c r="G35" s="11">
        <v>0</v>
      </c>
      <c r="H35" s="11">
        <v>468</v>
      </c>
      <c r="I35" s="11">
        <v>0</v>
      </c>
      <c r="J35" s="28" t="s">
        <v>20</v>
      </c>
      <c r="K35" s="28" t="s">
        <v>20</v>
      </c>
      <c r="L35" s="28" t="s">
        <v>20</v>
      </c>
      <c r="M35" s="13" t="s">
        <v>20</v>
      </c>
    </row>
  </sheetData>
  <mergeCells count="17">
    <mergeCell ref="A1:L1"/>
    <mergeCell ref="A2:M2"/>
    <mergeCell ref="A3:M3"/>
    <mergeCell ref="A4:M4"/>
    <mergeCell ref="J8:J14"/>
    <mergeCell ref="J15:J21"/>
    <mergeCell ref="M8:M14"/>
    <mergeCell ref="A22:A28"/>
    <mergeCell ref="B22:B28"/>
    <mergeCell ref="A29:A35"/>
    <mergeCell ref="B29:B35"/>
    <mergeCell ref="B8:B14"/>
    <mergeCell ref="A8:A14"/>
    <mergeCell ref="A15:A21"/>
    <mergeCell ref="B15:B21"/>
    <mergeCell ref="K8:K14"/>
    <mergeCell ref="L8:L1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Q13"/>
  <sheetViews>
    <sheetView topLeftCell="A3" workbookViewId="0">
      <selection activeCell="D20" sqref="D20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6" t="s">
        <v>26</v>
      </c>
    </row>
    <row r="3" spans="1:17" ht="15.75" thickBot="1"/>
    <row r="4" spans="1:17" ht="31.5" customHeight="1" thickBot="1">
      <c r="A4" s="86" t="s">
        <v>27</v>
      </c>
      <c r="B4" s="86" t="s">
        <v>28</v>
      </c>
      <c r="C4" s="86" t="s">
        <v>29</v>
      </c>
      <c r="D4" s="81" t="s">
        <v>30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9"/>
      <c r="Q4" s="90" t="s">
        <v>31</v>
      </c>
    </row>
    <row r="5" spans="1:17" ht="16.5" thickBot="1">
      <c r="A5" s="87"/>
      <c r="B5" s="87"/>
      <c r="C5" s="87"/>
      <c r="D5" s="81">
        <v>2014</v>
      </c>
      <c r="E5" s="82"/>
      <c r="F5" s="81">
        <v>2015</v>
      </c>
      <c r="G5" s="82"/>
      <c r="H5" s="81">
        <v>2016</v>
      </c>
      <c r="I5" s="82"/>
      <c r="J5" s="81">
        <v>2017</v>
      </c>
      <c r="K5" s="82"/>
      <c r="L5" s="81">
        <v>2018</v>
      </c>
      <c r="M5" s="82"/>
      <c r="N5" s="81">
        <v>2019</v>
      </c>
      <c r="O5" s="82"/>
      <c r="P5" s="17"/>
      <c r="Q5" s="91"/>
    </row>
    <row r="6" spans="1:17" ht="16.5" thickBot="1">
      <c r="A6" s="88"/>
      <c r="B6" s="88"/>
      <c r="C6" s="88"/>
      <c r="D6" s="18" t="s">
        <v>32</v>
      </c>
      <c r="E6" s="18" t="s">
        <v>33</v>
      </c>
      <c r="F6" s="18" t="s">
        <v>32</v>
      </c>
      <c r="G6" s="18" t="s">
        <v>33</v>
      </c>
      <c r="H6" s="18" t="s">
        <v>32</v>
      </c>
      <c r="I6" s="18" t="s">
        <v>33</v>
      </c>
      <c r="J6" s="18" t="s">
        <v>32</v>
      </c>
      <c r="K6" s="18" t="s">
        <v>33</v>
      </c>
      <c r="L6" s="18" t="s">
        <v>32</v>
      </c>
      <c r="M6" s="18" t="s">
        <v>33</v>
      </c>
      <c r="N6" s="18" t="s">
        <v>32</v>
      </c>
      <c r="O6" s="18" t="s">
        <v>33</v>
      </c>
      <c r="P6" s="18">
        <v>2020</v>
      </c>
      <c r="Q6" s="92"/>
    </row>
    <row r="7" spans="1:17" ht="16.5" thickBot="1">
      <c r="A7" s="19">
        <v>1</v>
      </c>
      <c r="B7" s="18">
        <v>2</v>
      </c>
      <c r="C7" s="18">
        <v>3</v>
      </c>
      <c r="D7" s="20">
        <v>4</v>
      </c>
      <c r="E7" s="20"/>
      <c r="F7" s="18">
        <v>5</v>
      </c>
      <c r="G7" s="18"/>
      <c r="H7" s="18">
        <v>6</v>
      </c>
      <c r="I7" s="18"/>
      <c r="J7" s="18">
        <v>7</v>
      </c>
      <c r="K7" s="18"/>
      <c r="L7" s="18">
        <v>8</v>
      </c>
      <c r="M7" s="18"/>
      <c r="N7" s="18">
        <v>9</v>
      </c>
      <c r="O7" s="18"/>
      <c r="P7" s="18">
        <v>10</v>
      </c>
      <c r="Q7" s="18">
        <v>11</v>
      </c>
    </row>
    <row r="8" spans="1:17" ht="47.25" customHeight="1" thickBot="1">
      <c r="A8" s="83" t="s">
        <v>34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5"/>
    </row>
    <row r="9" spans="1:17" ht="27" thickBot="1">
      <c r="A9" s="21">
        <v>4</v>
      </c>
      <c r="B9" s="22" t="s">
        <v>35</v>
      </c>
      <c r="C9" s="23" t="s">
        <v>36</v>
      </c>
      <c r="D9" s="23">
        <v>10</v>
      </c>
      <c r="E9" s="23"/>
      <c r="F9" s="25">
        <v>9</v>
      </c>
      <c r="G9" s="25"/>
      <c r="H9" s="23">
        <v>9</v>
      </c>
      <c r="I9" s="23"/>
      <c r="J9" s="25">
        <v>9</v>
      </c>
      <c r="K9" s="25"/>
      <c r="L9" s="25">
        <v>8</v>
      </c>
      <c r="M9" s="25"/>
      <c r="N9" s="26">
        <v>8</v>
      </c>
      <c r="O9" s="26"/>
      <c r="P9" s="26">
        <v>8</v>
      </c>
      <c r="Q9" s="24" t="s">
        <v>37</v>
      </c>
    </row>
    <row r="10" spans="1:17" ht="27" thickBot="1">
      <c r="A10" s="21">
        <v>5</v>
      </c>
      <c r="B10" s="22" t="s">
        <v>38</v>
      </c>
      <c r="C10" s="23" t="s">
        <v>36</v>
      </c>
      <c r="D10" s="23">
        <v>15</v>
      </c>
      <c r="E10" s="23"/>
      <c r="F10" s="25">
        <v>14</v>
      </c>
      <c r="G10" s="25"/>
      <c r="H10" s="23">
        <v>14</v>
      </c>
      <c r="I10" s="23"/>
      <c r="J10" s="25">
        <v>13</v>
      </c>
      <c r="K10" s="25"/>
      <c r="L10" s="25">
        <v>13</v>
      </c>
      <c r="M10" s="25"/>
      <c r="N10" s="26">
        <v>12</v>
      </c>
      <c r="O10" s="26"/>
      <c r="P10" s="26">
        <v>12</v>
      </c>
      <c r="Q10" s="24" t="s">
        <v>37</v>
      </c>
    </row>
    <row r="11" spans="1:17" ht="32.25" thickBot="1">
      <c r="A11" s="21">
        <v>6</v>
      </c>
      <c r="B11" s="22" t="s">
        <v>39</v>
      </c>
      <c r="C11" s="23" t="s">
        <v>36</v>
      </c>
      <c r="D11" s="23">
        <v>9</v>
      </c>
      <c r="E11" s="23"/>
      <c r="F11" s="25">
        <v>9</v>
      </c>
      <c r="G11" s="25"/>
      <c r="H11" s="23">
        <v>10</v>
      </c>
      <c r="I11" s="23"/>
      <c r="J11" s="25">
        <v>10</v>
      </c>
      <c r="K11" s="25"/>
      <c r="L11" s="25">
        <v>10</v>
      </c>
      <c r="M11" s="25"/>
      <c r="N11" s="26">
        <v>11</v>
      </c>
      <c r="O11" s="26"/>
      <c r="P11" s="26">
        <v>11</v>
      </c>
      <c r="Q11" s="24" t="s">
        <v>37</v>
      </c>
    </row>
    <row r="12" spans="1:17" ht="30.75" thickBot="1">
      <c r="A12" s="21">
        <v>7</v>
      </c>
      <c r="B12" s="22" t="s">
        <v>40</v>
      </c>
      <c r="C12" s="25" t="s">
        <v>41</v>
      </c>
      <c r="D12" s="25">
        <v>12</v>
      </c>
      <c r="E12" s="25"/>
      <c r="F12" s="25">
        <v>12</v>
      </c>
      <c r="G12" s="25"/>
      <c r="H12" s="25">
        <v>11.5</v>
      </c>
      <c r="I12" s="25"/>
      <c r="J12" s="25">
        <v>11.5</v>
      </c>
      <c r="K12" s="25"/>
      <c r="L12" s="25">
        <v>11</v>
      </c>
      <c r="M12" s="25"/>
      <c r="N12" s="26">
        <v>10.5</v>
      </c>
      <c r="O12" s="26"/>
      <c r="P12" s="26">
        <v>10</v>
      </c>
      <c r="Q12" s="24" t="s">
        <v>37</v>
      </c>
    </row>
    <row r="13" spans="1:17" ht="30.75" thickBot="1">
      <c r="A13" s="21">
        <v>8</v>
      </c>
      <c r="B13" s="22" t="s">
        <v>42</v>
      </c>
      <c r="C13" s="25" t="s">
        <v>43</v>
      </c>
      <c r="D13" s="25">
        <v>80</v>
      </c>
      <c r="E13" s="25"/>
      <c r="F13" s="25">
        <v>85</v>
      </c>
      <c r="G13" s="25"/>
      <c r="H13" s="25">
        <v>90</v>
      </c>
      <c r="I13" s="25"/>
      <c r="J13" s="25">
        <v>92</v>
      </c>
      <c r="K13" s="25"/>
      <c r="L13" s="25">
        <v>95</v>
      </c>
      <c r="M13" s="25"/>
      <c r="N13" s="27">
        <v>98</v>
      </c>
      <c r="O13" s="27"/>
      <c r="P13" s="27">
        <v>100</v>
      </c>
      <c r="Q13" s="24" t="s">
        <v>37</v>
      </c>
    </row>
  </sheetData>
  <mergeCells count="12">
    <mergeCell ref="L5:M5"/>
    <mergeCell ref="N5:O5"/>
    <mergeCell ref="A8:Q8"/>
    <mergeCell ref="A4:A6"/>
    <mergeCell ref="B4:B6"/>
    <mergeCell ref="C4:C6"/>
    <mergeCell ref="D4:P4"/>
    <mergeCell ref="Q4:Q6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2020 (2)</vt:lpstr>
      <vt:lpstr>2020</vt:lpstr>
      <vt:lpstr>2021</vt:lpstr>
      <vt:lpstr>Лист2</vt:lpstr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dcterms:created xsi:type="dcterms:W3CDTF">2020-02-19T10:16:37Z</dcterms:created>
  <dcterms:modified xsi:type="dcterms:W3CDTF">2022-01-28T07:52:27Z</dcterms:modified>
</cp:coreProperties>
</file>