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_FilterDatabase" localSheetId="0" hidden="1">'2019'!$A$7:$M$7</definedName>
    <definedName name="_xlnm.Print_Titles" localSheetId="0">'2019'!$6:$7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M9" i="8"/>
  <c r="M10"/>
  <c r="M21" i="2"/>
  <c r="M20"/>
  <c r="M19"/>
  <c r="M18"/>
  <c r="M17"/>
  <c r="M16"/>
  <c r="I16"/>
  <c r="I9" s="1"/>
  <c r="I17"/>
  <c r="I18"/>
  <c r="I11" s="1"/>
  <c r="I19"/>
  <c r="I12" s="1"/>
  <c r="I20"/>
  <c r="I13" s="1"/>
  <c r="I21"/>
  <c r="I14" s="1"/>
  <c r="I127"/>
  <c r="I120"/>
  <c r="I113"/>
  <c r="I106"/>
  <c r="I99"/>
  <c r="I92"/>
  <c r="I85"/>
  <c r="I78"/>
  <c r="I71"/>
  <c r="I64"/>
  <c r="I57"/>
  <c r="I50"/>
  <c r="I43"/>
  <c r="I36"/>
  <c r="I29"/>
  <c r="I22"/>
  <c r="I15" l="1"/>
  <c r="I10"/>
  <c r="I8" s="1"/>
  <c r="E16" l="1"/>
  <c r="F16"/>
  <c r="F9" s="1"/>
  <c r="G16"/>
  <c r="G9" s="1"/>
  <c r="E17"/>
  <c r="E10" s="1"/>
  <c r="F17"/>
  <c r="F10" s="1"/>
  <c r="G17"/>
  <c r="G10" s="1"/>
  <c r="E18"/>
  <c r="E11" s="1"/>
  <c r="F18"/>
  <c r="F11" s="1"/>
  <c r="G18"/>
  <c r="E19"/>
  <c r="E12" s="1"/>
  <c r="F19"/>
  <c r="F12" s="1"/>
  <c r="G19"/>
  <c r="G12" s="1"/>
  <c r="E20"/>
  <c r="E13" s="1"/>
  <c r="F20"/>
  <c r="F13" s="1"/>
  <c r="G20"/>
  <c r="G13" s="1"/>
  <c r="E21"/>
  <c r="E14" s="1"/>
  <c r="F21"/>
  <c r="G21"/>
  <c r="G14" s="1"/>
  <c r="H17"/>
  <c r="H10" s="1"/>
  <c r="H18"/>
  <c r="H19"/>
  <c r="H12" s="1"/>
  <c r="H20"/>
  <c r="H21"/>
  <c r="H14" s="1"/>
  <c r="H16"/>
  <c r="E9"/>
  <c r="G11"/>
  <c r="F14"/>
  <c r="D133"/>
  <c r="D132"/>
  <c r="D131"/>
  <c r="D130"/>
  <c r="D129"/>
  <c r="D128"/>
  <c r="H127"/>
  <c r="G127"/>
  <c r="F127"/>
  <c r="E127"/>
  <c r="D126"/>
  <c r="D125"/>
  <c r="D124"/>
  <c r="D123"/>
  <c r="D122"/>
  <c r="D121"/>
  <c r="H120"/>
  <c r="G120"/>
  <c r="F120"/>
  <c r="E120"/>
  <c r="D119"/>
  <c r="D118"/>
  <c r="D117"/>
  <c r="D116"/>
  <c r="D115"/>
  <c r="D114"/>
  <c r="H113"/>
  <c r="G113"/>
  <c r="F113"/>
  <c r="E113"/>
  <c r="D112"/>
  <c r="D111"/>
  <c r="D110"/>
  <c r="D109"/>
  <c r="D108"/>
  <c r="D107"/>
  <c r="H106"/>
  <c r="G106"/>
  <c r="F106"/>
  <c r="E106"/>
  <c r="D105"/>
  <c r="D104"/>
  <c r="D103"/>
  <c r="D102"/>
  <c r="D101"/>
  <c r="D100"/>
  <c r="H99"/>
  <c r="G99"/>
  <c r="F99"/>
  <c r="E99"/>
  <c r="D98"/>
  <c r="D97"/>
  <c r="D96"/>
  <c r="D95"/>
  <c r="D94"/>
  <c r="D93"/>
  <c r="H92"/>
  <c r="G92"/>
  <c r="F92"/>
  <c r="E92"/>
  <c r="D91"/>
  <c r="D90"/>
  <c r="D89"/>
  <c r="D88"/>
  <c r="D87"/>
  <c r="D86"/>
  <c r="H85"/>
  <c r="G85"/>
  <c r="F85"/>
  <c r="E85"/>
  <c r="D84"/>
  <c r="D83"/>
  <c r="D82"/>
  <c r="D81"/>
  <c r="D80"/>
  <c r="D79"/>
  <c r="H78"/>
  <c r="G78"/>
  <c r="F78"/>
  <c r="E78"/>
  <c r="D77"/>
  <c r="D76"/>
  <c r="D75"/>
  <c r="D74"/>
  <c r="D73"/>
  <c r="D72"/>
  <c r="H71"/>
  <c r="G71"/>
  <c r="F71"/>
  <c r="E71"/>
  <c r="D70"/>
  <c r="D69"/>
  <c r="D68"/>
  <c r="D67"/>
  <c r="D66"/>
  <c r="D65"/>
  <c r="H64"/>
  <c r="G64"/>
  <c r="F64"/>
  <c r="E64"/>
  <c r="D63"/>
  <c r="D62"/>
  <c r="D61"/>
  <c r="D60"/>
  <c r="D59"/>
  <c r="D58"/>
  <c r="H57"/>
  <c r="G57"/>
  <c r="F57"/>
  <c r="E57"/>
  <c r="D56"/>
  <c r="D55"/>
  <c r="D54"/>
  <c r="D53"/>
  <c r="D52"/>
  <c r="D51"/>
  <c r="H50"/>
  <c r="G50"/>
  <c r="F50"/>
  <c r="E50"/>
  <c r="D49"/>
  <c r="D48"/>
  <c r="D47"/>
  <c r="D46"/>
  <c r="D45"/>
  <c r="D44"/>
  <c r="H43"/>
  <c r="G43"/>
  <c r="F43"/>
  <c r="E43"/>
  <c r="D42"/>
  <c r="D41"/>
  <c r="D40"/>
  <c r="D39"/>
  <c r="D38"/>
  <c r="D37"/>
  <c r="H36"/>
  <c r="G36"/>
  <c r="F36"/>
  <c r="E36"/>
  <c r="D35"/>
  <c r="D34"/>
  <c r="D33"/>
  <c r="D32"/>
  <c r="D31"/>
  <c r="D30"/>
  <c r="H29"/>
  <c r="G29"/>
  <c r="F29"/>
  <c r="E29"/>
  <c r="D28"/>
  <c r="D27"/>
  <c r="D26"/>
  <c r="D25"/>
  <c r="D24"/>
  <c r="D23"/>
  <c r="H22"/>
  <c r="G22"/>
  <c r="F22"/>
  <c r="E22"/>
  <c r="D92" l="1"/>
  <c r="D78"/>
  <c r="D36"/>
  <c r="D50"/>
  <c r="D57"/>
  <c r="D64"/>
  <c r="D20"/>
  <c r="D19"/>
  <c r="D113"/>
  <c r="D120"/>
  <c r="D127"/>
  <c r="D18"/>
  <c r="H13"/>
  <c r="D13" s="1"/>
  <c r="D21"/>
  <c r="E15"/>
  <c r="G15"/>
  <c r="D17"/>
  <c r="F15"/>
  <c r="H11"/>
  <c r="D11" s="1"/>
  <c r="D16"/>
  <c r="H9"/>
  <c r="H15"/>
  <c r="D99"/>
  <c r="D106"/>
  <c r="D85"/>
  <c r="D71"/>
  <c r="D43"/>
  <c r="D29"/>
  <c r="D22"/>
  <c r="G8"/>
  <c r="D12"/>
  <c r="D14"/>
  <c r="H8" l="1"/>
  <c r="D15"/>
  <c r="F8"/>
  <c r="E8"/>
  <c r="D10"/>
  <c r="D9"/>
  <c r="D8" l="1"/>
</calcChain>
</file>

<file path=xl/sharedStrings.xml><?xml version="1.0" encoding="utf-8"?>
<sst xmlns="http://schemas.openxmlformats.org/spreadsheetml/2006/main" count="593" uniqueCount="70">
  <si>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</si>
  <si>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</si>
  <si>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</si>
  <si>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</si>
  <si>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</si>
  <si>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</si>
  <si>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</si>
  <si>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</si>
  <si>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</si>
  <si>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</si>
  <si>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</si>
  <si>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</si>
  <si>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</si>
  <si>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Развитие 
территории городского поселения город Лиски
</t>
  </si>
  <si>
    <t>12.1.</t>
  </si>
  <si>
    <t>12.1.1.</t>
  </si>
  <si>
    <t>12.1.2.</t>
  </si>
  <si>
    <t>12.1.3.</t>
  </si>
  <si>
    <t>12.1.4.</t>
  </si>
  <si>
    <t>12.1.5.</t>
  </si>
  <si>
    <t>12.1.6.</t>
  </si>
  <si>
    <t>12.1.7.</t>
  </si>
  <si>
    <t>12.1.8.</t>
  </si>
  <si>
    <t>12.1.9.</t>
  </si>
  <si>
    <t>12.1.10.</t>
  </si>
  <si>
    <t>12.1.11.</t>
  </si>
  <si>
    <t>12.1.12.</t>
  </si>
  <si>
    <t>12.1.13.</t>
  </si>
  <si>
    <t>12.1.14.</t>
  </si>
  <si>
    <t>12.1.15.</t>
  </si>
  <si>
    <t>12.1.16.</t>
  </si>
  <si>
    <t>Подпрограмма №1 "Благоустройство и озеленение парков и скверов городского поселения город 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</si>
  <si>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Благоустройство сквера по ул.Свердлова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</si>
  <si>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 xml:space="preserve">Благоустройство сквера по пр.Ленина 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</si>
  <si>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Благоустройство сквера пр.Ленина 58б (снос домов)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</si>
  <si>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 xml:space="preserve">Благоустройство сквера 
ул.Титова 9 а 
2 очередь
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</si>
  <si>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 xml:space="preserve">Благоустройство сквера 
ул.Титова 9а 
1 очередь
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</si>
  <si>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>Скульптурная композиция «Лиска»</t>
    </r>
  </si>
  <si>
    <r>
      <t xml:space="preserve">Мероприятие 7:
</t>
    </r>
    <r>
      <rPr>
        <sz val="10"/>
        <color theme="1"/>
        <rFont val="Times New Roman"/>
        <family val="1"/>
        <charset val="204"/>
      </rPr>
      <t>Благоустройство автостоянки по пр.Ленина</t>
    </r>
  </si>
  <si>
    <r>
      <t xml:space="preserve">Мероприятие 8:
</t>
    </r>
    <r>
      <rPr>
        <sz val="10"/>
        <color theme="1"/>
        <rFont val="Times New Roman"/>
        <family val="1"/>
        <charset val="204"/>
      </rPr>
      <t>Благоустройство сквера по ул.Титова 1</t>
    </r>
  </si>
  <si>
    <r>
      <t xml:space="preserve">Мероприятие 9:
</t>
    </r>
    <r>
      <rPr>
        <sz val="10"/>
        <color theme="1"/>
        <rFont val="Times New Roman"/>
        <family val="1"/>
        <charset val="204"/>
      </rPr>
      <t>Проектные работы, прочее</t>
    </r>
  </si>
  <si>
    <r>
      <t xml:space="preserve">Мероприятие 10:
</t>
    </r>
    <r>
      <rPr>
        <sz val="10"/>
        <color theme="1"/>
        <rFont val="Times New Roman"/>
        <family val="1"/>
        <charset val="204"/>
      </rPr>
      <t>Мемориальный комплекс</t>
    </r>
  </si>
  <si>
    <r>
      <t xml:space="preserve">Мероприятие 11:
</t>
    </r>
    <r>
      <rPr>
        <sz val="10"/>
        <color theme="1"/>
        <rFont val="Times New Roman"/>
        <family val="1"/>
        <charset val="204"/>
      </rPr>
      <t>Благоустройство сквера ул.К.Маркса</t>
    </r>
  </si>
  <si>
    <r>
      <t xml:space="preserve">Мероприятие 12:
</t>
    </r>
    <r>
      <rPr>
        <sz val="10"/>
        <color theme="1"/>
        <rFont val="Times New Roman"/>
        <family val="1"/>
        <charset val="204"/>
      </rPr>
      <t>Благоустройство сквера ул.Заводская</t>
    </r>
  </si>
  <si>
    <r>
      <t xml:space="preserve">Мероприятие 13:
</t>
    </r>
    <r>
      <rPr>
        <sz val="10"/>
        <color theme="1"/>
        <rFont val="Times New Roman"/>
        <family val="1"/>
        <charset val="204"/>
      </rPr>
      <t>Благоустройство спортивной площадки по ул.Г.Машина</t>
    </r>
  </si>
  <si>
    <r>
      <t xml:space="preserve">Мероприятие 14:
</t>
    </r>
    <r>
      <rPr>
        <sz val="10"/>
        <color theme="1"/>
        <rFont val="Times New Roman"/>
        <family val="1"/>
        <charset val="204"/>
      </rPr>
      <t>Благоустройство сквера 80 лет ВЛКСМ</t>
    </r>
  </si>
  <si>
    <r>
      <t xml:space="preserve">Мероприятие 15:
</t>
    </r>
    <r>
      <rPr>
        <sz val="10"/>
        <color theme="1"/>
        <rFont val="Times New Roman"/>
        <family val="1"/>
        <charset val="204"/>
      </rPr>
      <t>Скульптурная композиция «Памятный знак 100-летию комсомола»</t>
    </r>
  </si>
  <si>
    <r>
      <t xml:space="preserve">Мероприятие 16:
</t>
    </r>
    <r>
      <rPr>
        <sz val="10"/>
        <color theme="1"/>
        <rFont val="Times New Roman"/>
        <family val="1"/>
        <charset val="204"/>
      </rPr>
      <t>Благоустройство сквера по ул.219 Идрицкой Стрелковой Дивизии</t>
    </r>
  </si>
  <si>
    <t>х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</si>
  <si>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</si>
  <si>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</si>
  <si>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</si>
  <si>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</si>
  <si>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</si>
  <si>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</si>
  <si>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</si>
  <si>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</si>
  <si>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</si>
  <si>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</si>
  <si>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</si>
  <si>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</si>
  <si>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</si>
  <si>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</si>
  <si>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ед.</t>
  </si>
  <si>
    <t>Муниципальная программа «Развитие территории городского поселения город Лиски»</t>
  </si>
  <si>
    <t>Уровень удовлетворенности граждан количеством и качеством благоустроенных мест города</t>
  </si>
  <si>
    <t xml:space="preserve">Количество благоустроенных мест массового отдыха на территории городского поселения город Лиски 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</si>
  <si>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Проектные работы, прочее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</si>
  <si>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Мемориальный комплекс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</si>
  <si>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Благоустройство сквера по ул.219 Идрицкой Стрелковой Дивизии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</si>
</sst>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justify" wrapText="1"/>
    </xf>
    <xf numFmtId="0" fontId="9" fillId="0" borderId="3" xfId="0" applyFont="1" applyBorder="1" applyAlignment="1">
      <alignment horizontal="center" wrapText="1"/>
    </xf>
    <xf numFmtId="0" fontId="9" fillId="5" borderId="3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justify" wrapText="1"/>
    </xf>
    <xf numFmtId="0" fontId="4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/>
    <xf numFmtId="2" fontId="2" fillId="0" borderId="1" xfId="0" applyNumberFormat="1" applyFont="1" applyBorder="1" applyAlignment="1">
      <alignment horizontal="center" vertical="top" wrapText="1"/>
    </xf>
    <xf numFmtId="0" fontId="2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" fontId="4" fillId="3" borderId="2" xfId="0" applyNumberFormat="1" applyFont="1" applyFill="1" applyBorder="1" applyAlignment="1">
      <alignment horizontal="center" vertical="top" wrapText="1"/>
    </xf>
    <xf numFmtId="16" fontId="4" fillId="3" borderId="17" xfId="0" applyNumberFormat="1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0" fillId="4" borderId="2" xfId="0" applyFont="1" applyFill="1" applyBorder="1" applyAlignment="1">
      <alignment horizontal="center"/>
    </xf>
    <xf numFmtId="0" fontId="0" fillId="4" borderId="17" xfId="0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 wrapText="1"/>
    </xf>
    <xf numFmtId="164" fontId="1" fillId="4" borderId="17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 wrapText="1"/>
    </xf>
    <xf numFmtId="0" fontId="8" fillId="5" borderId="10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"/>
  <sheetViews>
    <sheetView tabSelected="1" workbookViewId="0">
      <pane ySplit="6" topLeftCell="A7" activePane="bottomLeft" state="frozen"/>
      <selection pane="bottomLeft" activeCell="D17" sqref="D17"/>
    </sheetView>
  </sheetViews>
  <sheetFormatPr defaultRowHeight="15"/>
  <cols>
    <col min="1" max="1" width="6.42578125" customWidth="1"/>
    <col min="2" max="2" width="40.5703125" customWidth="1"/>
    <col min="3" max="3" width="9.7109375" customWidth="1"/>
    <col min="4" max="4" width="14.42578125" customWidth="1"/>
    <col min="5" max="5" width="6.7109375" customWidth="1"/>
    <col min="6" max="6" width="11.28515625" customWidth="1"/>
    <col min="7" max="7" width="8.85546875" customWidth="1"/>
    <col min="8" max="8" width="14.42578125" customWidth="1"/>
    <col min="9" max="9" width="6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5" t="s">
        <v>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3"/>
      <c r="N1" s="13"/>
      <c r="O1" s="13"/>
      <c r="P1" s="13"/>
      <c r="Q1" s="13"/>
      <c r="R1" s="13"/>
      <c r="S1" s="13"/>
    </row>
    <row r="2" spans="1:19" ht="18.75">
      <c r="A2" s="35" t="s">
        <v>50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13"/>
      <c r="O2" s="13"/>
      <c r="P2" s="13"/>
      <c r="Q2" s="13"/>
      <c r="R2" s="13"/>
      <c r="S2" s="13"/>
    </row>
    <row r="3" spans="1:19" ht="18.75">
      <c r="A3" s="36" t="s">
        <v>52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4"/>
      <c r="O3" s="14"/>
      <c r="P3" s="14"/>
      <c r="Q3" s="14"/>
      <c r="R3" s="14"/>
      <c r="S3" s="14"/>
    </row>
    <row r="4" spans="1:19" ht="18.75">
      <c r="A4" s="35" t="s">
        <v>51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33" customHeight="1">
      <c r="A8" s="32">
        <v>12</v>
      </c>
      <c r="B8" s="32" t="s">
        <v>13</v>
      </c>
      <c r="C8" s="6">
        <v>2019</v>
      </c>
      <c r="D8" s="9">
        <v>7763</v>
      </c>
      <c r="E8" s="9">
        <v>0</v>
      </c>
      <c r="F8" s="9">
        <v>4763.3</v>
      </c>
      <c r="G8" s="9">
        <v>0</v>
      </c>
      <c r="H8" s="9">
        <v>2999.7</v>
      </c>
      <c r="I8" s="9">
        <v>0</v>
      </c>
      <c r="J8" s="25" t="s">
        <v>48</v>
      </c>
      <c r="K8" s="25" t="s">
        <v>48</v>
      </c>
      <c r="L8" s="25" t="s">
        <v>48</v>
      </c>
      <c r="M8" s="25" t="s">
        <v>48</v>
      </c>
    </row>
    <row r="9" spans="1:19" ht="95.25" customHeight="1">
      <c r="A9" s="37" t="s">
        <v>14</v>
      </c>
      <c r="B9" s="39" t="s">
        <v>31</v>
      </c>
      <c r="C9" s="41">
        <v>2019</v>
      </c>
      <c r="D9" s="43">
        <v>7763</v>
      </c>
      <c r="E9" s="43">
        <v>0</v>
      </c>
      <c r="F9" s="43">
        <v>4763.3</v>
      </c>
      <c r="G9" s="43">
        <v>0</v>
      </c>
      <c r="H9" s="43">
        <v>2999.7</v>
      </c>
      <c r="I9" s="43">
        <v>0</v>
      </c>
      <c r="J9" s="31" t="s">
        <v>66</v>
      </c>
      <c r="K9" s="29">
        <v>19</v>
      </c>
      <c r="L9" s="29">
        <v>19</v>
      </c>
      <c r="M9" s="29">
        <f>L9/K9*100</f>
        <v>100</v>
      </c>
    </row>
    <row r="10" spans="1:19" ht="76.5">
      <c r="A10" s="38"/>
      <c r="B10" s="40"/>
      <c r="C10" s="42"/>
      <c r="D10" s="44"/>
      <c r="E10" s="44"/>
      <c r="F10" s="44"/>
      <c r="G10" s="44"/>
      <c r="H10" s="44"/>
      <c r="I10" s="44"/>
      <c r="J10" s="31" t="s">
        <v>65</v>
      </c>
      <c r="K10" s="29">
        <v>92</v>
      </c>
      <c r="L10" s="29">
        <v>92</v>
      </c>
      <c r="M10" s="29">
        <f>L10/K10*100</f>
        <v>100</v>
      </c>
    </row>
    <row r="11" spans="1:19" ht="25.5">
      <c r="A11" s="33" t="s">
        <v>15</v>
      </c>
      <c r="B11" s="34" t="s">
        <v>67</v>
      </c>
      <c r="C11" s="8">
        <v>2019</v>
      </c>
      <c r="D11" s="11">
        <v>66</v>
      </c>
      <c r="E11" s="11">
        <v>0</v>
      </c>
      <c r="F11" s="11">
        <v>0</v>
      </c>
      <c r="G11" s="11">
        <v>0</v>
      </c>
      <c r="H11" s="11">
        <v>66</v>
      </c>
      <c r="I11" s="11">
        <v>0</v>
      </c>
      <c r="J11" s="30" t="s">
        <v>48</v>
      </c>
      <c r="K11" s="30" t="s">
        <v>48</v>
      </c>
      <c r="L11" s="30" t="s">
        <v>48</v>
      </c>
      <c r="M11" s="30" t="s">
        <v>48</v>
      </c>
    </row>
    <row r="12" spans="1:19" ht="25.5">
      <c r="A12" s="33" t="s">
        <v>16</v>
      </c>
      <c r="B12" s="34" t="s">
        <v>68</v>
      </c>
      <c r="C12" s="8">
        <v>2019</v>
      </c>
      <c r="D12" s="11">
        <v>6806.4</v>
      </c>
      <c r="E12" s="11">
        <v>0</v>
      </c>
      <c r="F12" s="11">
        <v>4763.3</v>
      </c>
      <c r="G12" s="11">
        <v>0</v>
      </c>
      <c r="H12" s="11">
        <v>2043.1</v>
      </c>
      <c r="I12" s="11">
        <v>0</v>
      </c>
      <c r="J12" s="30" t="s">
        <v>48</v>
      </c>
      <c r="K12" s="30" t="s">
        <v>48</v>
      </c>
      <c r="L12" s="30" t="s">
        <v>48</v>
      </c>
      <c r="M12" s="30" t="s">
        <v>48</v>
      </c>
    </row>
    <row r="13" spans="1:19" ht="38.25">
      <c r="A13" s="33" t="s">
        <v>17</v>
      </c>
      <c r="B13" s="34" t="s">
        <v>69</v>
      </c>
      <c r="C13" s="8">
        <v>2019</v>
      </c>
      <c r="D13" s="11">
        <v>890.6</v>
      </c>
      <c r="E13" s="11">
        <v>0</v>
      </c>
      <c r="F13" s="11">
        <v>0</v>
      </c>
      <c r="G13" s="11">
        <v>0</v>
      </c>
      <c r="H13" s="11">
        <v>890.6</v>
      </c>
      <c r="I13" s="11">
        <v>0</v>
      </c>
      <c r="J13" s="30" t="s">
        <v>48</v>
      </c>
      <c r="K13" s="30" t="s">
        <v>48</v>
      </c>
      <c r="L13" s="30" t="s">
        <v>48</v>
      </c>
      <c r="M13" s="30" t="s">
        <v>48</v>
      </c>
    </row>
  </sheetData>
  <mergeCells count="13">
    <mergeCell ref="A1:L1"/>
    <mergeCell ref="A2:M2"/>
    <mergeCell ref="A3:M3"/>
    <mergeCell ref="A4:M4"/>
    <mergeCell ref="A9:A10"/>
    <mergeCell ref="B9:B10"/>
    <mergeCell ref="C9:C10"/>
    <mergeCell ref="D9:D10"/>
    <mergeCell ref="E9:E10"/>
    <mergeCell ref="F9:F10"/>
    <mergeCell ref="G9:G10"/>
    <mergeCell ref="H9:H10"/>
    <mergeCell ref="I9:I10"/>
  </mergeCells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33"/>
  <sheetViews>
    <sheetView zoomScale="85" zoomScaleNormal="85" workbookViewId="0">
      <pane ySplit="6" topLeftCell="A7" activePane="bottomLeft" state="frozen"/>
      <selection pane="bottomLeft" activeCell="O21" sqref="O2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5" t="s">
        <v>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3"/>
      <c r="N1" s="13"/>
      <c r="O1" s="13"/>
      <c r="P1" s="13"/>
      <c r="Q1" s="13"/>
      <c r="R1" s="13"/>
      <c r="S1" s="13"/>
    </row>
    <row r="2" spans="1:19" ht="18.75">
      <c r="A2" s="35" t="s">
        <v>50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13"/>
      <c r="O2" s="13"/>
      <c r="P2" s="13"/>
      <c r="Q2" s="13"/>
      <c r="R2" s="13"/>
      <c r="S2" s="13"/>
    </row>
    <row r="3" spans="1:19" ht="18.75">
      <c r="A3" s="36" t="s">
        <v>52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4"/>
      <c r="O3" s="14"/>
      <c r="P3" s="14"/>
      <c r="Q3" s="14"/>
      <c r="R3" s="14"/>
      <c r="S3" s="14"/>
    </row>
    <row r="4" spans="1:19" ht="18.75">
      <c r="A4" s="35" t="s">
        <v>51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49">
        <v>12</v>
      </c>
      <c r="B8" s="49" t="s">
        <v>13</v>
      </c>
      <c r="C8" s="6" t="s">
        <v>0</v>
      </c>
      <c r="D8" s="9">
        <f>SUM(D9:D14)</f>
        <v>63879.399999999994</v>
      </c>
      <c r="E8" s="9">
        <f t="shared" ref="E8:G8" si="0">SUM(E9:E14)</f>
        <v>0</v>
      </c>
      <c r="F8" s="9">
        <f t="shared" si="0"/>
        <v>28335.200000000001</v>
      </c>
      <c r="G8" s="9">
        <f t="shared" si="0"/>
        <v>0</v>
      </c>
      <c r="H8" s="9">
        <f>SUM(H9:H14)</f>
        <v>35544.199999999997</v>
      </c>
      <c r="I8" s="9">
        <f>SUM(I9:I14)</f>
        <v>0</v>
      </c>
      <c r="J8" s="48" t="s">
        <v>48</v>
      </c>
      <c r="K8" s="48" t="s">
        <v>48</v>
      </c>
      <c r="L8" s="48" t="s">
        <v>48</v>
      </c>
      <c r="M8" s="48" t="s">
        <v>48</v>
      </c>
    </row>
    <row r="9" spans="1:19" ht="15.75">
      <c r="A9" s="49"/>
      <c r="B9" s="49"/>
      <c r="C9" s="6">
        <v>2014</v>
      </c>
      <c r="D9" s="9">
        <f>SUM(E9:H9)</f>
        <v>2275</v>
      </c>
      <c r="E9" s="9">
        <f t="shared" ref="E9:G14" si="1">E16</f>
        <v>0</v>
      </c>
      <c r="F9" s="9">
        <f t="shared" si="1"/>
        <v>1510.4</v>
      </c>
      <c r="G9" s="9">
        <f t="shared" si="1"/>
        <v>0</v>
      </c>
      <c r="H9" s="9">
        <f>H16</f>
        <v>764.6</v>
      </c>
      <c r="I9" s="9">
        <f>I16</f>
        <v>0</v>
      </c>
      <c r="J9" s="48"/>
      <c r="K9" s="48"/>
      <c r="L9" s="48"/>
      <c r="M9" s="48"/>
    </row>
    <row r="10" spans="1:19" ht="15.75">
      <c r="A10" s="49"/>
      <c r="B10" s="49"/>
      <c r="C10" s="6">
        <v>2015</v>
      </c>
      <c r="D10" s="9">
        <f t="shared" ref="D10:D14" si="2">SUM(E10:H10)</f>
        <v>18150.400000000001</v>
      </c>
      <c r="E10" s="9">
        <f t="shared" si="1"/>
        <v>0</v>
      </c>
      <c r="F10" s="9">
        <f t="shared" si="1"/>
        <v>9696.4000000000015</v>
      </c>
      <c r="G10" s="9">
        <f t="shared" si="1"/>
        <v>0</v>
      </c>
      <c r="H10" s="9">
        <f t="shared" ref="H10:I14" si="3">H17</f>
        <v>8454</v>
      </c>
      <c r="I10" s="9">
        <f t="shared" si="3"/>
        <v>0</v>
      </c>
      <c r="J10" s="48"/>
      <c r="K10" s="48"/>
      <c r="L10" s="48"/>
      <c r="M10" s="48"/>
    </row>
    <row r="11" spans="1:19" ht="15.75">
      <c r="A11" s="49"/>
      <c r="B11" s="49"/>
      <c r="C11" s="6">
        <v>2016</v>
      </c>
      <c r="D11" s="9">
        <f t="shared" si="2"/>
        <v>19677.3</v>
      </c>
      <c r="E11" s="9">
        <f t="shared" si="1"/>
        <v>0</v>
      </c>
      <c r="F11" s="9">
        <f t="shared" si="1"/>
        <v>7454.4</v>
      </c>
      <c r="G11" s="9">
        <f t="shared" si="1"/>
        <v>0</v>
      </c>
      <c r="H11" s="9">
        <f t="shared" si="3"/>
        <v>12222.9</v>
      </c>
      <c r="I11" s="9">
        <f t="shared" si="3"/>
        <v>0</v>
      </c>
      <c r="J11" s="48"/>
      <c r="K11" s="48"/>
      <c r="L11" s="48"/>
      <c r="M11" s="48"/>
    </row>
    <row r="12" spans="1:19" ht="15.75">
      <c r="A12" s="49"/>
      <c r="B12" s="49"/>
      <c r="C12" s="6">
        <v>2017</v>
      </c>
      <c r="D12" s="9">
        <f t="shared" si="2"/>
        <v>7230.7</v>
      </c>
      <c r="E12" s="9">
        <f t="shared" si="1"/>
        <v>0</v>
      </c>
      <c r="F12" s="9">
        <f t="shared" si="1"/>
        <v>1910.7</v>
      </c>
      <c r="G12" s="9">
        <f t="shared" si="1"/>
        <v>0</v>
      </c>
      <c r="H12" s="9">
        <f t="shared" si="3"/>
        <v>5320</v>
      </c>
      <c r="I12" s="9">
        <f t="shared" si="3"/>
        <v>0</v>
      </c>
      <c r="J12" s="48"/>
      <c r="K12" s="48"/>
      <c r="L12" s="48"/>
      <c r="M12" s="48"/>
    </row>
    <row r="13" spans="1:19" ht="15.75">
      <c r="A13" s="49"/>
      <c r="B13" s="49"/>
      <c r="C13" s="6">
        <v>2018</v>
      </c>
      <c r="D13" s="9">
        <f t="shared" si="2"/>
        <v>8783</v>
      </c>
      <c r="E13" s="9">
        <f t="shared" si="1"/>
        <v>0</v>
      </c>
      <c r="F13" s="9">
        <f t="shared" si="1"/>
        <v>3000</v>
      </c>
      <c r="G13" s="9">
        <f t="shared" si="1"/>
        <v>0</v>
      </c>
      <c r="H13" s="9">
        <f t="shared" si="3"/>
        <v>5783</v>
      </c>
      <c r="I13" s="9">
        <f t="shared" si="3"/>
        <v>0</v>
      </c>
      <c r="J13" s="48"/>
      <c r="K13" s="48"/>
      <c r="L13" s="48"/>
      <c r="M13" s="48"/>
    </row>
    <row r="14" spans="1:19" ht="15.75">
      <c r="A14" s="49"/>
      <c r="B14" s="49"/>
      <c r="C14" s="6">
        <v>2019</v>
      </c>
      <c r="D14" s="9">
        <f t="shared" si="2"/>
        <v>7763</v>
      </c>
      <c r="E14" s="9">
        <f t="shared" si="1"/>
        <v>0</v>
      </c>
      <c r="F14" s="9">
        <f t="shared" si="1"/>
        <v>4763.3</v>
      </c>
      <c r="G14" s="9">
        <f t="shared" si="1"/>
        <v>0</v>
      </c>
      <c r="H14" s="9">
        <f t="shared" si="3"/>
        <v>2999.7</v>
      </c>
      <c r="I14" s="9">
        <f t="shared" si="3"/>
        <v>0</v>
      </c>
      <c r="J14" s="48"/>
      <c r="K14" s="48"/>
      <c r="L14" s="48"/>
      <c r="M14" s="48"/>
    </row>
    <row r="15" spans="1:19" ht="15.75">
      <c r="A15" s="50" t="s">
        <v>14</v>
      </c>
      <c r="B15" s="52" t="s">
        <v>31</v>
      </c>
      <c r="C15" s="7" t="s">
        <v>0</v>
      </c>
      <c r="D15" s="10">
        <f>SUM(D16:D21)</f>
        <v>63879.399999999994</v>
      </c>
      <c r="E15" s="10">
        <f t="shared" ref="E15:G15" si="4">SUM(E16:E21)</f>
        <v>0</v>
      </c>
      <c r="F15" s="10">
        <f t="shared" si="4"/>
        <v>28335.200000000001</v>
      </c>
      <c r="G15" s="10">
        <f t="shared" si="4"/>
        <v>0</v>
      </c>
      <c r="H15" s="10">
        <f>SUM(H16:H21)</f>
        <v>35544.199999999997</v>
      </c>
      <c r="I15" s="10">
        <f>SUM(I16:I21)</f>
        <v>0</v>
      </c>
      <c r="J15" s="47" t="s">
        <v>65</v>
      </c>
      <c r="K15" s="26" t="s">
        <v>48</v>
      </c>
      <c r="L15" s="26" t="s">
        <v>48</v>
      </c>
      <c r="M15" s="27" t="s">
        <v>48</v>
      </c>
    </row>
    <row r="16" spans="1:19" ht="15.75">
      <c r="A16" s="51"/>
      <c r="B16" s="52"/>
      <c r="C16" s="7">
        <v>2014</v>
      </c>
      <c r="D16" s="10">
        <f>SUM(E16:H16)</f>
        <v>2275</v>
      </c>
      <c r="E16" s="10">
        <f t="shared" ref="E16:G21" si="5">E23+E30+E37+E44+E51+E58+E65+E72+E79+E86+E93+E100+E107+E114+E121+E128</f>
        <v>0</v>
      </c>
      <c r="F16" s="10">
        <f t="shared" si="5"/>
        <v>1510.4</v>
      </c>
      <c r="G16" s="10">
        <f t="shared" si="5"/>
        <v>0</v>
      </c>
      <c r="H16" s="10">
        <f>H23+H30+H37+H44+H51+H58+H65+H72+H79+H86+H93+H100+H107+H114+H121+H128</f>
        <v>764.6</v>
      </c>
      <c r="I16" s="10">
        <f>I23+I30+I37+I44+I51+I58+I65+I72+I79+I86+I93+I100+I107+I114+I121+I128</f>
        <v>0</v>
      </c>
      <c r="J16" s="47"/>
      <c r="K16" s="28">
        <v>74</v>
      </c>
      <c r="L16" s="28">
        <v>74</v>
      </c>
      <c r="M16" s="29">
        <f>L16/K16*100</f>
        <v>100</v>
      </c>
    </row>
    <row r="17" spans="1:13" ht="15.75">
      <c r="A17" s="51"/>
      <c r="B17" s="52"/>
      <c r="C17" s="7">
        <v>2015</v>
      </c>
      <c r="D17" s="10">
        <f t="shared" ref="D17:D21" si="6">SUM(E17:H17)</f>
        <v>18150.400000000001</v>
      </c>
      <c r="E17" s="10">
        <f t="shared" si="5"/>
        <v>0</v>
      </c>
      <c r="F17" s="10">
        <f t="shared" si="5"/>
        <v>9696.4000000000015</v>
      </c>
      <c r="G17" s="10">
        <f t="shared" si="5"/>
        <v>0</v>
      </c>
      <c r="H17" s="10">
        <f t="shared" ref="H17:I21" si="7">H24+H31+H38+H45+H52+H59+H66+H73+H80+H87+H94+H101+H108+H115+H122+H129</f>
        <v>8454</v>
      </c>
      <c r="I17" s="10">
        <f t="shared" si="7"/>
        <v>0</v>
      </c>
      <c r="J17" s="47"/>
      <c r="K17" s="28">
        <v>78</v>
      </c>
      <c r="L17" s="28">
        <v>78</v>
      </c>
      <c r="M17" s="29">
        <f t="shared" ref="M17:M21" si="8">L17/K17*100</f>
        <v>100</v>
      </c>
    </row>
    <row r="18" spans="1:13" ht="15.75">
      <c r="A18" s="51"/>
      <c r="B18" s="52"/>
      <c r="C18" s="7">
        <v>2016</v>
      </c>
      <c r="D18" s="10">
        <f t="shared" si="6"/>
        <v>19677.3</v>
      </c>
      <c r="E18" s="10">
        <f t="shared" si="5"/>
        <v>0</v>
      </c>
      <c r="F18" s="10">
        <f t="shared" si="5"/>
        <v>7454.4</v>
      </c>
      <c r="G18" s="10">
        <f t="shared" si="5"/>
        <v>0</v>
      </c>
      <c r="H18" s="10">
        <f t="shared" si="7"/>
        <v>12222.9</v>
      </c>
      <c r="I18" s="10">
        <f t="shared" si="7"/>
        <v>0</v>
      </c>
      <c r="J18" s="47"/>
      <c r="K18" s="28">
        <v>83</v>
      </c>
      <c r="L18" s="28">
        <v>83</v>
      </c>
      <c r="M18" s="29">
        <f t="shared" si="8"/>
        <v>100</v>
      </c>
    </row>
    <row r="19" spans="1:13" ht="15.75">
      <c r="A19" s="51"/>
      <c r="B19" s="52"/>
      <c r="C19" s="7">
        <v>2017</v>
      </c>
      <c r="D19" s="10">
        <f t="shared" si="6"/>
        <v>7230.7</v>
      </c>
      <c r="E19" s="10">
        <f t="shared" si="5"/>
        <v>0</v>
      </c>
      <c r="F19" s="10">
        <f t="shared" si="5"/>
        <v>1910.7</v>
      </c>
      <c r="G19" s="10">
        <f t="shared" si="5"/>
        <v>0</v>
      </c>
      <c r="H19" s="10">
        <f t="shared" si="7"/>
        <v>5320</v>
      </c>
      <c r="I19" s="10">
        <f t="shared" si="7"/>
        <v>0</v>
      </c>
      <c r="J19" s="47"/>
      <c r="K19" s="28">
        <v>88</v>
      </c>
      <c r="L19" s="28">
        <v>88</v>
      </c>
      <c r="M19" s="29">
        <f t="shared" si="8"/>
        <v>100</v>
      </c>
    </row>
    <row r="20" spans="1:13" ht="15.75">
      <c r="A20" s="51"/>
      <c r="B20" s="52"/>
      <c r="C20" s="7">
        <v>2018</v>
      </c>
      <c r="D20" s="10">
        <f t="shared" si="6"/>
        <v>8783</v>
      </c>
      <c r="E20" s="10">
        <f t="shared" si="5"/>
        <v>0</v>
      </c>
      <c r="F20" s="10">
        <f t="shared" si="5"/>
        <v>3000</v>
      </c>
      <c r="G20" s="10">
        <f t="shared" si="5"/>
        <v>0</v>
      </c>
      <c r="H20" s="10">
        <f t="shared" si="7"/>
        <v>5783</v>
      </c>
      <c r="I20" s="10">
        <f t="shared" si="7"/>
        <v>0</v>
      </c>
      <c r="J20" s="47"/>
      <c r="K20" s="28">
        <v>90</v>
      </c>
      <c r="L20" s="28">
        <v>90</v>
      </c>
      <c r="M20" s="29">
        <f t="shared" si="8"/>
        <v>100</v>
      </c>
    </row>
    <row r="21" spans="1:13" ht="15.75">
      <c r="A21" s="51"/>
      <c r="B21" s="52"/>
      <c r="C21" s="7">
        <v>2019</v>
      </c>
      <c r="D21" s="10">
        <f t="shared" si="6"/>
        <v>7763</v>
      </c>
      <c r="E21" s="10">
        <f t="shared" si="5"/>
        <v>0</v>
      </c>
      <c r="F21" s="10">
        <f t="shared" si="5"/>
        <v>4763.3</v>
      </c>
      <c r="G21" s="10">
        <f t="shared" si="5"/>
        <v>0</v>
      </c>
      <c r="H21" s="10">
        <f t="shared" si="7"/>
        <v>2999.7</v>
      </c>
      <c r="I21" s="10">
        <f t="shared" si="7"/>
        <v>0</v>
      </c>
      <c r="J21" s="47"/>
      <c r="K21" s="29">
        <v>92</v>
      </c>
      <c r="L21" s="29">
        <v>92</v>
      </c>
      <c r="M21" s="29">
        <f t="shared" si="8"/>
        <v>100</v>
      </c>
    </row>
    <row r="22" spans="1:13" ht="15.75">
      <c r="A22" s="45" t="s">
        <v>15</v>
      </c>
      <c r="B22" s="46" t="s">
        <v>32</v>
      </c>
      <c r="C22" s="8" t="s">
        <v>0</v>
      </c>
      <c r="D22" s="11">
        <f>SUM(D23:D28)</f>
        <v>2275</v>
      </c>
      <c r="E22" s="11">
        <f t="shared" ref="E22:I22" si="9">SUM(E23:E28)</f>
        <v>0</v>
      </c>
      <c r="F22" s="11">
        <f t="shared" si="9"/>
        <v>1510.4</v>
      </c>
      <c r="G22" s="11">
        <f t="shared" si="9"/>
        <v>0</v>
      </c>
      <c r="H22" s="11">
        <f t="shared" si="9"/>
        <v>764.6</v>
      </c>
      <c r="I22" s="11">
        <f t="shared" si="9"/>
        <v>0</v>
      </c>
      <c r="J22" s="30" t="s">
        <v>48</v>
      </c>
      <c r="K22" s="30" t="s">
        <v>48</v>
      </c>
      <c r="L22" s="30" t="s">
        <v>48</v>
      </c>
      <c r="M22" s="30" t="s">
        <v>48</v>
      </c>
    </row>
    <row r="23" spans="1:13" ht="15.75">
      <c r="A23" s="45"/>
      <c r="B23" s="46"/>
      <c r="C23" s="8">
        <v>2014</v>
      </c>
      <c r="D23" s="11">
        <f>SUM(E23:I23)</f>
        <v>2275</v>
      </c>
      <c r="E23" s="11">
        <v>0</v>
      </c>
      <c r="F23" s="11">
        <v>1510.4</v>
      </c>
      <c r="G23" s="11">
        <v>0</v>
      </c>
      <c r="H23" s="11">
        <v>764.6</v>
      </c>
      <c r="I23" s="11">
        <v>0</v>
      </c>
      <c r="J23" s="30" t="s">
        <v>48</v>
      </c>
      <c r="K23" s="30" t="s">
        <v>48</v>
      </c>
      <c r="L23" s="30" t="s">
        <v>48</v>
      </c>
      <c r="M23" s="30" t="s">
        <v>48</v>
      </c>
    </row>
    <row r="24" spans="1:13" ht="15.75">
      <c r="A24" s="45"/>
      <c r="B24" s="46"/>
      <c r="C24" s="8">
        <v>2015</v>
      </c>
      <c r="D24" s="11">
        <f t="shared" ref="D24:D28" si="10">SUM(E24:I24)</f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30" t="s">
        <v>48</v>
      </c>
      <c r="K24" s="30" t="s">
        <v>48</v>
      </c>
      <c r="L24" s="30" t="s">
        <v>48</v>
      </c>
      <c r="M24" s="30" t="s">
        <v>48</v>
      </c>
    </row>
    <row r="25" spans="1:13" ht="15.75">
      <c r="A25" s="45"/>
      <c r="B25" s="46"/>
      <c r="C25" s="8">
        <v>2016</v>
      </c>
      <c r="D25" s="11">
        <f t="shared" si="10"/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30" t="s">
        <v>48</v>
      </c>
      <c r="K25" s="30" t="s">
        <v>48</v>
      </c>
      <c r="L25" s="30" t="s">
        <v>48</v>
      </c>
      <c r="M25" s="30" t="s">
        <v>48</v>
      </c>
    </row>
    <row r="26" spans="1:13" ht="15.75">
      <c r="A26" s="45"/>
      <c r="B26" s="46"/>
      <c r="C26" s="8">
        <v>2017</v>
      </c>
      <c r="D26" s="11">
        <f t="shared" si="10"/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30" t="s">
        <v>48</v>
      </c>
      <c r="K26" s="30" t="s">
        <v>48</v>
      </c>
      <c r="L26" s="30" t="s">
        <v>48</v>
      </c>
      <c r="M26" s="30" t="s">
        <v>48</v>
      </c>
    </row>
    <row r="27" spans="1:13" ht="15.75">
      <c r="A27" s="45"/>
      <c r="B27" s="46"/>
      <c r="C27" s="8">
        <v>2018</v>
      </c>
      <c r="D27" s="11">
        <f t="shared" si="10"/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30" t="s">
        <v>48</v>
      </c>
      <c r="K27" s="30" t="s">
        <v>48</v>
      </c>
      <c r="L27" s="30" t="s">
        <v>48</v>
      </c>
      <c r="M27" s="30" t="s">
        <v>48</v>
      </c>
    </row>
    <row r="28" spans="1:13" ht="15.75">
      <c r="A28" s="45"/>
      <c r="B28" s="46"/>
      <c r="C28" s="8">
        <v>2019</v>
      </c>
      <c r="D28" s="11">
        <f t="shared" si="10"/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30" t="s">
        <v>48</v>
      </c>
      <c r="K28" s="30" t="s">
        <v>48</v>
      </c>
      <c r="L28" s="30" t="s">
        <v>48</v>
      </c>
      <c r="M28" s="30" t="s">
        <v>48</v>
      </c>
    </row>
    <row r="29" spans="1:13" ht="15.75">
      <c r="A29" s="45" t="s">
        <v>16</v>
      </c>
      <c r="B29" s="46" t="s">
        <v>33</v>
      </c>
      <c r="C29" s="8" t="s">
        <v>0</v>
      </c>
      <c r="D29" s="11">
        <f>SUM(D30:D35)</f>
        <v>8096.8</v>
      </c>
      <c r="E29" s="11">
        <f t="shared" ref="E29:I29" si="11">SUM(E30:E35)</f>
        <v>0</v>
      </c>
      <c r="F29" s="11">
        <f t="shared" si="11"/>
        <v>3584.3</v>
      </c>
      <c r="G29" s="11">
        <f t="shared" si="11"/>
        <v>0</v>
      </c>
      <c r="H29" s="11">
        <f t="shared" si="11"/>
        <v>4512.5</v>
      </c>
      <c r="I29" s="11">
        <f t="shared" si="11"/>
        <v>0</v>
      </c>
      <c r="J29" s="30" t="s">
        <v>48</v>
      </c>
      <c r="K29" s="30" t="s">
        <v>48</v>
      </c>
      <c r="L29" s="30" t="s">
        <v>48</v>
      </c>
      <c r="M29" s="30" t="s">
        <v>48</v>
      </c>
    </row>
    <row r="30" spans="1:13" ht="15.75">
      <c r="A30" s="45"/>
      <c r="B30" s="46"/>
      <c r="C30" s="8">
        <v>2014</v>
      </c>
      <c r="D30" s="11">
        <f>SUM(E30:I30)</f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30" t="s">
        <v>48</v>
      </c>
      <c r="K30" s="30" t="s">
        <v>48</v>
      </c>
      <c r="L30" s="30" t="s">
        <v>48</v>
      </c>
      <c r="M30" s="30" t="s">
        <v>48</v>
      </c>
    </row>
    <row r="31" spans="1:13" ht="15.75">
      <c r="A31" s="45"/>
      <c r="B31" s="46"/>
      <c r="C31" s="8">
        <v>2015</v>
      </c>
      <c r="D31" s="11">
        <f t="shared" ref="D31:D35" si="12">SUM(E31:I31)</f>
        <v>7813.2</v>
      </c>
      <c r="E31" s="11">
        <v>0</v>
      </c>
      <c r="F31" s="11">
        <v>3584.3</v>
      </c>
      <c r="G31" s="11">
        <v>0</v>
      </c>
      <c r="H31" s="11">
        <v>4228.8999999999996</v>
      </c>
      <c r="I31" s="11">
        <v>0</v>
      </c>
      <c r="J31" s="30" t="s">
        <v>48</v>
      </c>
      <c r="K31" s="30" t="s">
        <v>48</v>
      </c>
      <c r="L31" s="30" t="s">
        <v>48</v>
      </c>
      <c r="M31" s="30" t="s">
        <v>48</v>
      </c>
    </row>
    <row r="32" spans="1:13" ht="15.75">
      <c r="A32" s="45"/>
      <c r="B32" s="46"/>
      <c r="C32" s="8">
        <v>2016</v>
      </c>
      <c r="D32" s="11">
        <f t="shared" si="12"/>
        <v>283.60000000000002</v>
      </c>
      <c r="E32" s="11">
        <v>0</v>
      </c>
      <c r="F32" s="11">
        <v>0</v>
      </c>
      <c r="G32" s="11">
        <v>0</v>
      </c>
      <c r="H32" s="11">
        <v>283.60000000000002</v>
      </c>
      <c r="I32" s="11">
        <v>0</v>
      </c>
      <c r="J32" s="30" t="s">
        <v>48</v>
      </c>
      <c r="K32" s="30" t="s">
        <v>48</v>
      </c>
      <c r="L32" s="30" t="s">
        <v>48</v>
      </c>
      <c r="M32" s="30" t="s">
        <v>48</v>
      </c>
    </row>
    <row r="33" spans="1:13" ht="15.75">
      <c r="A33" s="45"/>
      <c r="B33" s="46"/>
      <c r="C33" s="8">
        <v>2017</v>
      </c>
      <c r="D33" s="11">
        <f t="shared" si="12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30" t="s">
        <v>48</v>
      </c>
      <c r="K33" s="30" t="s">
        <v>48</v>
      </c>
      <c r="L33" s="30" t="s">
        <v>48</v>
      </c>
      <c r="M33" s="30" t="s">
        <v>48</v>
      </c>
    </row>
    <row r="34" spans="1:13" ht="15.75">
      <c r="A34" s="45"/>
      <c r="B34" s="46"/>
      <c r="C34" s="8">
        <v>2018</v>
      </c>
      <c r="D34" s="11">
        <f t="shared" si="12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30" t="s">
        <v>48</v>
      </c>
      <c r="K34" s="30" t="s">
        <v>48</v>
      </c>
      <c r="L34" s="30" t="s">
        <v>48</v>
      </c>
      <c r="M34" s="30" t="s">
        <v>48</v>
      </c>
    </row>
    <row r="35" spans="1:13" ht="15.75">
      <c r="A35" s="45"/>
      <c r="B35" s="46"/>
      <c r="C35" s="8">
        <v>2019</v>
      </c>
      <c r="D35" s="11">
        <f t="shared" si="12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30" t="s">
        <v>48</v>
      </c>
      <c r="K35" s="30" t="s">
        <v>48</v>
      </c>
      <c r="L35" s="30" t="s">
        <v>48</v>
      </c>
      <c r="M35" s="30" t="s">
        <v>48</v>
      </c>
    </row>
    <row r="36" spans="1:13" ht="15.75">
      <c r="A36" s="45" t="s">
        <v>17</v>
      </c>
      <c r="B36" s="46" t="s">
        <v>36</v>
      </c>
      <c r="C36" s="8" t="s">
        <v>0</v>
      </c>
      <c r="D36" s="11">
        <f>SUM(D37:D42)</f>
        <v>3305.9</v>
      </c>
      <c r="E36" s="11">
        <f t="shared" ref="E36:I36" si="13">SUM(E37:E42)</f>
        <v>0</v>
      </c>
      <c r="F36" s="11">
        <f t="shared" si="13"/>
        <v>1642.2</v>
      </c>
      <c r="G36" s="11">
        <f t="shared" si="13"/>
        <v>0</v>
      </c>
      <c r="H36" s="11">
        <f t="shared" si="13"/>
        <v>1663.7</v>
      </c>
      <c r="I36" s="11">
        <f t="shared" si="13"/>
        <v>0</v>
      </c>
      <c r="J36" s="30" t="s">
        <v>48</v>
      </c>
      <c r="K36" s="30" t="s">
        <v>48</v>
      </c>
      <c r="L36" s="30" t="s">
        <v>48</v>
      </c>
      <c r="M36" s="30" t="s">
        <v>48</v>
      </c>
    </row>
    <row r="37" spans="1:13" ht="15.75">
      <c r="A37" s="45"/>
      <c r="B37" s="46"/>
      <c r="C37" s="8">
        <v>2014</v>
      </c>
      <c r="D37" s="11">
        <f>SUM(E37:I37)</f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30" t="s">
        <v>48</v>
      </c>
      <c r="K37" s="30" t="s">
        <v>48</v>
      </c>
      <c r="L37" s="30" t="s">
        <v>48</v>
      </c>
      <c r="M37" s="30" t="s">
        <v>48</v>
      </c>
    </row>
    <row r="38" spans="1:13" ht="15.75">
      <c r="A38" s="45"/>
      <c r="B38" s="46"/>
      <c r="C38" s="8">
        <v>2015</v>
      </c>
      <c r="D38" s="11">
        <f t="shared" ref="D38:D42" si="14">SUM(E38:I38)</f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30" t="s">
        <v>48</v>
      </c>
      <c r="K38" s="30" t="s">
        <v>48</v>
      </c>
      <c r="L38" s="30" t="s">
        <v>48</v>
      </c>
      <c r="M38" s="30" t="s">
        <v>48</v>
      </c>
    </row>
    <row r="39" spans="1:13" ht="15.75">
      <c r="A39" s="45"/>
      <c r="B39" s="46"/>
      <c r="C39" s="8">
        <v>2016</v>
      </c>
      <c r="D39" s="11">
        <f t="shared" si="14"/>
        <v>3305.9</v>
      </c>
      <c r="E39" s="11">
        <v>0</v>
      </c>
      <c r="F39" s="11">
        <v>1642.2</v>
      </c>
      <c r="G39" s="11">
        <v>0</v>
      </c>
      <c r="H39" s="11">
        <v>1663.7</v>
      </c>
      <c r="I39" s="11">
        <v>0</v>
      </c>
      <c r="J39" s="30" t="s">
        <v>48</v>
      </c>
      <c r="K39" s="30" t="s">
        <v>48</v>
      </c>
      <c r="L39" s="30" t="s">
        <v>48</v>
      </c>
      <c r="M39" s="30" t="s">
        <v>48</v>
      </c>
    </row>
    <row r="40" spans="1:13" ht="15.75">
      <c r="A40" s="45"/>
      <c r="B40" s="46"/>
      <c r="C40" s="8">
        <v>2017</v>
      </c>
      <c r="D40" s="11">
        <f t="shared" si="14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30" t="s">
        <v>48</v>
      </c>
      <c r="K40" s="30" t="s">
        <v>48</v>
      </c>
      <c r="L40" s="30" t="s">
        <v>48</v>
      </c>
      <c r="M40" s="30" t="s">
        <v>48</v>
      </c>
    </row>
    <row r="41" spans="1:13" ht="15.75">
      <c r="A41" s="45"/>
      <c r="B41" s="46"/>
      <c r="C41" s="8">
        <v>2018</v>
      </c>
      <c r="D41" s="11">
        <f t="shared" si="14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30" t="s">
        <v>48</v>
      </c>
      <c r="K41" s="30" t="s">
        <v>48</v>
      </c>
      <c r="L41" s="30" t="s">
        <v>48</v>
      </c>
      <c r="M41" s="30" t="s">
        <v>48</v>
      </c>
    </row>
    <row r="42" spans="1:13" ht="15.75">
      <c r="A42" s="45"/>
      <c r="B42" s="46"/>
      <c r="C42" s="8">
        <v>2019</v>
      </c>
      <c r="D42" s="11">
        <f t="shared" si="14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30" t="s">
        <v>48</v>
      </c>
      <c r="K42" s="30" t="s">
        <v>48</v>
      </c>
      <c r="L42" s="30" t="s">
        <v>48</v>
      </c>
      <c r="M42" s="30" t="s">
        <v>48</v>
      </c>
    </row>
    <row r="43" spans="1:13" ht="15.75">
      <c r="A43" s="45" t="s">
        <v>18</v>
      </c>
      <c r="B43" s="46" t="s">
        <v>34</v>
      </c>
      <c r="C43" s="8" t="s">
        <v>0</v>
      </c>
      <c r="D43" s="11">
        <f>SUM(D44:D49)</f>
        <v>1948.4</v>
      </c>
      <c r="E43" s="11">
        <f t="shared" ref="E43:I43" si="15">SUM(E44:E49)</f>
        <v>0</v>
      </c>
      <c r="F43" s="11">
        <f t="shared" si="15"/>
        <v>0</v>
      </c>
      <c r="G43" s="11">
        <f t="shared" si="15"/>
        <v>0</v>
      </c>
      <c r="H43" s="11">
        <f t="shared" si="15"/>
        <v>1948.4</v>
      </c>
      <c r="I43" s="11">
        <f t="shared" si="15"/>
        <v>0</v>
      </c>
      <c r="J43" s="30" t="s">
        <v>48</v>
      </c>
      <c r="K43" s="30" t="s">
        <v>48</v>
      </c>
      <c r="L43" s="30" t="s">
        <v>48</v>
      </c>
      <c r="M43" s="30" t="s">
        <v>48</v>
      </c>
    </row>
    <row r="44" spans="1:13" ht="15.75">
      <c r="A44" s="45"/>
      <c r="B44" s="46"/>
      <c r="C44" s="8">
        <v>2014</v>
      </c>
      <c r="D44" s="11">
        <f>SUM(E44:I44)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30" t="s">
        <v>48</v>
      </c>
      <c r="K44" s="30" t="s">
        <v>48</v>
      </c>
      <c r="L44" s="30" t="s">
        <v>48</v>
      </c>
      <c r="M44" s="30" t="s">
        <v>48</v>
      </c>
    </row>
    <row r="45" spans="1:13" ht="15.75">
      <c r="A45" s="45"/>
      <c r="B45" s="46"/>
      <c r="C45" s="8">
        <v>2015</v>
      </c>
      <c r="D45" s="11">
        <f t="shared" ref="D45:D49" si="16">SUM(E45:I45)</f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30" t="s">
        <v>48</v>
      </c>
      <c r="K45" s="30" t="s">
        <v>48</v>
      </c>
      <c r="L45" s="30" t="s">
        <v>48</v>
      </c>
      <c r="M45" s="30" t="s">
        <v>48</v>
      </c>
    </row>
    <row r="46" spans="1:13" ht="15.75">
      <c r="A46" s="45"/>
      <c r="B46" s="46"/>
      <c r="C46" s="8">
        <v>2016</v>
      </c>
      <c r="D46" s="11">
        <f t="shared" si="16"/>
        <v>1948.4</v>
      </c>
      <c r="E46" s="11">
        <v>0</v>
      </c>
      <c r="F46" s="11">
        <v>0</v>
      </c>
      <c r="G46" s="11">
        <v>0</v>
      </c>
      <c r="H46" s="11">
        <v>1948.4</v>
      </c>
      <c r="I46" s="11">
        <v>0</v>
      </c>
      <c r="J46" s="30" t="s">
        <v>48</v>
      </c>
      <c r="K46" s="30" t="s">
        <v>48</v>
      </c>
      <c r="L46" s="30" t="s">
        <v>48</v>
      </c>
      <c r="M46" s="30" t="s">
        <v>48</v>
      </c>
    </row>
    <row r="47" spans="1:13" ht="15.75">
      <c r="A47" s="45"/>
      <c r="B47" s="46"/>
      <c r="C47" s="8">
        <v>2017</v>
      </c>
      <c r="D47" s="11">
        <f t="shared" si="16"/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30" t="s">
        <v>48</v>
      </c>
      <c r="K47" s="30" t="s">
        <v>48</v>
      </c>
      <c r="L47" s="30" t="s">
        <v>48</v>
      </c>
      <c r="M47" s="30" t="s">
        <v>48</v>
      </c>
    </row>
    <row r="48" spans="1:13" ht="15.75">
      <c r="A48" s="45"/>
      <c r="B48" s="46"/>
      <c r="C48" s="8">
        <v>2018</v>
      </c>
      <c r="D48" s="11">
        <f t="shared" si="16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30" t="s">
        <v>48</v>
      </c>
      <c r="K48" s="30" t="s">
        <v>48</v>
      </c>
      <c r="L48" s="30" t="s">
        <v>48</v>
      </c>
      <c r="M48" s="30" t="s">
        <v>48</v>
      </c>
    </row>
    <row r="49" spans="1:13" ht="15.75">
      <c r="A49" s="45"/>
      <c r="B49" s="46"/>
      <c r="C49" s="8">
        <v>2019</v>
      </c>
      <c r="D49" s="11">
        <f t="shared" si="16"/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30" t="s">
        <v>48</v>
      </c>
      <c r="K49" s="30" t="s">
        <v>48</v>
      </c>
      <c r="L49" s="30" t="s">
        <v>48</v>
      </c>
      <c r="M49" s="30" t="s">
        <v>48</v>
      </c>
    </row>
    <row r="50" spans="1:13" ht="15.75">
      <c r="A50" s="45" t="s">
        <v>19</v>
      </c>
      <c r="B50" s="46" t="s">
        <v>35</v>
      </c>
      <c r="C50" s="8" t="s">
        <v>0</v>
      </c>
      <c r="D50" s="11">
        <f>SUM(D51:D56)</f>
        <v>5956.3</v>
      </c>
      <c r="E50" s="11">
        <f t="shared" ref="E50:I50" si="17">SUM(E51:E56)</f>
        <v>0</v>
      </c>
      <c r="F50" s="11">
        <f t="shared" si="17"/>
        <v>3000</v>
      </c>
      <c r="G50" s="11">
        <f t="shared" si="17"/>
        <v>0</v>
      </c>
      <c r="H50" s="11">
        <f t="shared" si="17"/>
        <v>2956.3</v>
      </c>
      <c r="I50" s="11">
        <f t="shared" si="17"/>
        <v>0</v>
      </c>
      <c r="J50" s="30" t="s">
        <v>48</v>
      </c>
      <c r="K50" s="30" t="s">
        <v>48</v>
      </c>
      <c r="L50" s="30" t="s">
        <v>48</v>
      </c>
      <c r="M50" s="30" t="s">
        <v>48</v>
      </c>
    </row>
    <row r="51" spans="1:13" ht="15.75">
      <c r="A51" s="45"/>
      <c r="B51" s="46"/>
      <c r="C51" s="8">
        <v>2014</v>
      </c>
      <c r="D51" s="11">
        <f>SUM(E51:I51)</f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30" t="s">
        <v>48</v>
      </c>
      <c r="K51" s="30" t="s">
        <v>48</v>
      </c>
      <c r="L51" s="30" t="s">
        <v>48</v>
      </c>
      <c r="M51" s="30" t="s">
        <v>48</v>
      </c>
    </row>
    <row r="52" spans="1:13" ht="15.75">
      <c r="A52" s="45"/>
      <c r="B52" s="46"/>
      <c r="C52" s="8">
        <v>2015</v>
      </c>
      <c r="D52" s="11">
        <f t="shared" ref="D52:D56" si="18">SUM(E52:I52)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30" t="s">
        <v>48</v>
      </c>
      <c r="K52" s="30" t="s">
        <v>48</v>
      </c>
      <c r="L52" s="30" t="s">
        <v>48</v>
      </c>
      <c r="M52" s="30" t="s">
        <v>48</v>
      </c>
    </row>
    <row r="53" spans="1:13" ht="15.75">
      <c r="A53" s="45"/>
      <c r="B53" s="46"/>
      <c r="C53" s="8">
        <v>2016</v>
      </c>
      <c r="D53" s="11">
        <f t="shared" si="18"/>
        <v>5956.3</v>
      </c>
      <c r="E53" s="11">
        <v>0</v>
      </c>
      <c r="F53" s="11">
        <v>3000</v>
      </c>
      <c r="G53" s="11">
        <v>0</v>
      </c>
      <c r="H53" s="11">
        <v>2956.3</v>
      </c>
      <c r="I53" s="11">
        <v>0</v>
      </c>
      <c r="J53" s="30" t="s">
        <v>48</v>
      </c>
      <c r="K53" s="30" t="s">
        <v>48</v>
      </c>
      <c r="L53" s="30" t="s">
        <v>48</v>
      </c>
      <c r="M53" s="30" t="s">
        <v>48</v>
      </c>
    </row>
    <row r="54" spans="1:13" ht="15.75">
      <c r="A54" s="45"/>
      <c r="B54" s="46"/>
      <c r="C54" s="8">
        <v>2017</v>
      </c>
      <c r="D54" s="11">
        <f t="shared" si="18"/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30" t="s">
        <v>48</v>
      </c>
      <c r="K54" s="30" t="s">
        <v>48</v>
      </c>
      <c r="L54" s="30" t="s">
        <v>48</v>
      </c>
      <c r="M54" s="30" t="s">
        <v>48</v>
      </c>
    </row>
    <row r="55" spans="1:13" ht="15.75">
      <c r="A55" s="45"/>
      <c r="B55" s="46"/>
      <c r="C55" s="8">
        <v>2018</v>
      </c>
      <c r="D55" s="11">
        <f t="shared" si="18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30" t="s">
        <v>48</v>
      </c>
      <c r="K55" s="30" t="s">
        <v>48</v>
      </c>
      <c r="L55" s="30" t="s">
        <v>48</v>
      </c>
      <c r="M55" s="30" t="s">
        <v>48</v>
      </c>
    </row>
    <row r="56" spans="1:13" ht="15.75">
      <c r="A56" s="45"/>
      <c r="B56" s="46"/>
      <c r="C56" s="8">
        <v>2019</v>
      </c>
      <c r="D56" s="11">
        <f t="shared" si="18"/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30" t="s">
        <v>48</v>
      </c>
      <c r="K56" s="30" t="s">
        <v>48</v>
      </c>
      <c r="L56" s="30" t="s">
        <v>48</v>
      </c>
      <c r="M56" s="30" t="s">
        <v>48</v>
      </c>
    </row>
    <row r="57" spans="1:13" ht="15.75">
      <c r="A57" s="45" t="s">
        <v>20</v>
      </c>
      <c r="B57" s="46" t="s">
        <v>37</v>
      </c>
      <c r="C57" s="8" t="s">
        <v>0</v>
      </c>
      <c r="D57" s="11">
        <f>SUM(D58:D63)</f>
        <v>3950</v>
      </c>
      <c r="E57" s="11">
        <f t="shared" ref="E57:I57" si="19">SUM(E58:E63)</f>
        <v>0</v>
      </c>
      <c r="F57" s="11">
        <f t="shared" si="19"/>
        <v>0</v>
      </c>
      <c r="G57" s="11">
        <f t="shared" si="19"/>
        <v>0</v>
      </c>
      <c r="H57" s="11">
        <f t="shared" si="19"/>
        <v>3950</v>
      </c>
      <c r="I57" s="11">
        <f t="shared" si="19"/>
        <v>0</v>
      </c>
      <c r="J57" s="30" t="s">
        <v>48</v>
      </c>
      <c r="K57" s="30" t="s">
        <v>48</v>
      </c>
      <c r="L57" s="30" t="s">
        <v>48</v>
      </c>
      <c r="M57" s="30" t="s">
        <v>48</v>
      </c>
    </row>
    <row r="58" spans="1:13" ht="15.75">
      <c r="A58" s="45"/>
      <c r="B58" s="46"/>
      <c r="C58" s="8">
        <v>2014</v>
      </c>
      <c r="D58" s="11">
        <f>SUM(E58:I58)</f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30" t="s">
        <v>48</v>
      </c>
      <c r="K58" s="30" t="s">
        <v>48</v>
      </c>
      <c r="L58" s="30" t="s">
        <v>48</v>
      </c>
      <c r="M58" s="30" t="s">
        <v>48</v>
      </c>
    </row>
    <row r="59" spans="1:13" ht="15.75">
      <c r="A59" s="45"/>
      <c r="B59" s="46"/>
      <c r="C59" s="8">
        <v>2015</v>
      </c>
      <c r="D59" s="11">
        <f t="shared" ref="D59:D63" si="20">SUM(E59:I59)</f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30" t="s">
        <v>48</v>
      </c>
      <c r="K59" s="30" t="s">
        <v>48</v>
      </c>
      <c r="L59" s="30" t="s">
        <v>48</v>
      </c>
      <c r="M59" s="30" t="s">
        <v>48</v>
      </c>
    </row>
    <row r="60" spans="1:13" ht="15.75">
      <c r="A60" s="45"/>
      <c r="B60" s="46"/>
      <c r="C60" s="8">
        <v>2016</v>
      </c>
      <c r="D60" s="11">
        <f t="shared" si="20"/>
        <v>3950</v>
      </c>
      <c r="E60" s="11">
        <v>0</v>
      </c>
      <c r="F60" s="11">
        <v>0</v>
      </c>
      <c r="G60" s="11">
        <v>0</v>
      </c>
      <c r="H60" s="11">
        <v>3950</v>
      </c>
      <c r="I60" s="11">
        <v>0</v>
      </c>
      <c r="J60" s="30" t="s">
        <v>48</v>
      </c>
      <c r="K60" s="30" t="s">
        <v>48</v>
      </c>
      <c r="L60" s="30" t="s">
        <v>48</v>
      </c>
      <c r="M60" s="30" t="s">
        <v>48</v>
      </c>
    </row>
    <row r="61" spans="1:13" ht="15.75">
      <c r="A61" s="45"/>
      <c r="B61" s="46"/>
      <c r="C61" s="8">
        <v>2017</v>
      </c>
      <c r="D61" s="11">
        <f t="shared" si="20"/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30" t="s">
        <v>48</v>
      </c>
      <c r="K61" s="30" t="s">
        <v>48</v>
      </c>
      <c r="L61" s="30" t="s">
        <v>48</v>
      </c>
      <c r="M61" s="30" t="s">
        <v>48</v>
      </c>
    </row>
    <row r="62" spans="1:13" ht="15.75">
      <c r="A62" s="45"/>
      <c r="B62" s="46"/>
      <c r="C62" s="8">
        <v>2018</v>
      </c>
      <c r="D62" s="11">
        <f t="shared" si="20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30" t="s">
        <v>48</v>
      </c>
      <c r="K62" s="30" t="s">
        <v>48</v>
      </c>
      <c r="L62" s="30" t="s">
        <v>48</v>
      </c>
      <c r="M62" s="30" t="s">
        <v>48</v>
      </c>
    </row>
    <row r="63" spans="1:13" ht="15.75">
      <c r="A63" s="45"/>
      <c r="B63" s="46"/>
      <c r="C63" s="8">
        <v>2019</v>
      </c>
      <c r="D63" s="11">
        <f t="shared" si="20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30" t="s">
        <v>48</v>
      </c>
      <c r="K63" s="30" t="s">
        <v>48</v>
      </c>
      <c r="L63" s="30" t="s">
        <v>48</v>
      </c>
      <c r="M63" s="30" t="s">
        <v>48</v>
      </c>
    </row>
    <row r="64" spans="1:13" ht="15.75">
      <c r="A64" s="45" t="s">
        <v>21</v>
      </c>
      <c r="B64" s="46" t="s">
        <v>38</v>
      </c>
      <c r="C64" s="8" t="s">
        <v>0</v>
      </c>
      <c r="D64" s="11">
        <f>SUM(D65:D70)</f>
        <v>2155.1999999999998</v>
      </c>
      <c r="E64" s="11">
        <f t="shared" ref="E64:I64" si="21">SUM(E65:E70)</f>
        <v>0</v>
      </c>
      <c r="F64" s="11">
        <f t="shared" si="21"/>
        <v>0</v>
      </c>
      <c r="G64" s="11">
        <f t="shared" si="21"/>
        <v>0</v>
      </c>
      <c r="H64" s="11">
        <f t="shared" si="21"/>
        <v>2155.1999999999998</v>
      </c>
      <c r="I64" s="11">
        <f t="shared" si="21"/>
        <v>0</v>
      </c>
      <c r="J64" s="30" t="s">
        <v>48</v>
      </c>
      <c r="K64" s="30" t="s">
        <v>48</v>
      </c>
      <c r="L64" s="30" t="s">
        <v>48</v>
      </c>
      <c r="M64" s="30" t="s">
        <v>48</v>
      </c>
    </row>
    <row r="65" spans="1:13" ht="15.75">
      <c r="A65" s="45"/>
      <c r="B65" s="46"/>
      <c r="C65" s="8">
        <v>2014</v>
      </c>
      <c r="D65" s="11">
        <f>SUM(E65:I65)</f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30" t="s">
        <v>48</v>
      </c>
      <c r="K65" s="30" t="s">
        <v>48</v>
      </c>
      <c r="L65" s="30" t="s">
        <v>48</v>
      </c>
      <c r="M65" s="30" t="s">
        <v>48</v>
      </c>
    </row>
    <row r="66" spans="1:13" ht="15.75">
      <c r="A66" s="45"/>
      <c r="B66" s="46"/>
      <c r="C66" s="8">
        <v>2015</v>
      </c>
      <c r="D66" s="11">
        <f t="shared" ref="D66:D70" si="22">SUM(E66:I66)</f>
        <v>2155.1999999999998</v>
      </c>
      <c r="E66" s="11">
        <v>0</v>
      </c>
      <c r="F66" s="11">
        <v>0</v>
      </c>
      <c r="G66" s="11">
        <v>0</v>
      </c>
      <c r="H66" s="11">
        <v>2155.1999999999998</v>
      </c>
      <c r="I66" s="11">
        <v>0</v>
      </c>
      <c r="J66" s="30" t="s">
        <v>48</v>
      </c>
      <c r="K66" s="30" t="s">
        <v>48</v>
      </c>
      <c r="L66" s="30" t="s">
        <v>48</v>
      </c>
      <c r="M66" s="30" t="s">
        <v>48</v>
      </c>
    </row>
    <row r="67" spans="1:13" ht="15.75">
      <c r="A67" s="45"/>
      <c r="B67" s="46"/>
      <c r="C67" s="8">
        <v>2016</v>
      </c>
      <c r="D67" s="11">
        <f t="shared" si="22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30" t="s">
        <v>48</v>
      </c>
      <c r="K67" s="30" t="s">
        <v>48</v>
      </c>
      <c r="L67" s="30" t="s">
        <v>48</v>
      </c>
      <c r="M67" s="30" t="s">
        <v>48</v>
      </c>
    </row>
    <row r="68" spans="1:13" ht="15.75">
      <c r="A68" s="45"/>
      <c r="B68" s="46"/>
      <c r="C68" s="8">
        <v>2017</v>
      </c>
      <c r="D68" s="11">
        <f t="shared" si="22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30" t="s">
        <v>48</v>
      </c>
      <c r="K68" s="30" t="s">
        <v>48</v>
      </c>
      <c r="L68" s="30" t="s">
        <v>48</v>
      </c>
      <c r="M68" s="30" t="s">
        <v>48</v>
      </c>
    </row>
    <row r="69" spans="1:13" ht="15.75">
      <c r="A69" s="45"/>
      <c r="B69" s="46"/>
      <c r="C69" s="8">
        <v>2018</v>
      </c>
      <c r="D69" s="11">
        <f t="shared" si="22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30" t="s">
        <v>48</v>
      </c>
      <c r="K69" s="30" t="s">
        <v>48</v>
      </c>
      <c r="L69" s="30" t="s">
        <v>48</v>
      </c>
      <c r="M69" s="30" t="s">
        <v>48</v>
      </c>
    </row>
    <row r="70" spans="1:13" ht="15.75">
      <c r="A70" s="45"/>
      <c r="B70" s="46"/>
      <c r="C70" s="8">
        <v>2019</v>
      </c>
      <c r="D70" s="11">
        <f t="shared" si="22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30" t="s">
        <v>48</v>
      </c>
      <c r="K70" s="30" t="s">
        <v>48</v>
      </c>
      <c r="L70" s="30" t="s">
        <v>48</v>
      </c>
      <c r="M70" s="30" t="s">
        <v>48</v>
      </c>
    </row>
    <row r="71" spans="1:13" ht="15.75">
      <c r="A71" s="45" t="s">
        <v>22</v>
      </c>
      <c r="B71" s="46" t="s">
        <v>39</v>
      </c>
      <c r="C71" s="8" t="s">
        <v>0</v>
      </c>
      <c r="D71" s="11">
        <f>SUM(D72:D77)</f>
        <v>3821.4</v>
      </c>
      <c r="E71" s="11">
        <f t="shared" ref="E71:I71" si="23">SUM(E72:E77)</f>
        <v>0</v>
      </c>
      <c r="F71" s="11">
        <f t="shared" si="23"/>
        <v>1910.7</v>
      </c>
      <c r="G71" s="11">
        <f t="shared" si="23"/>
        <v>0</v>
      </c>
      <c r="H71" s="11">
        <f t="shared" si="23"/>
        <v>1910.7</v>
      </c>
      <c r="I71" s="11">
        <f t="shared" si="23"/>
        <v>0</v>
      </c>
      <c r="J71" s="30" t="s">
        <v>48</v>
      </c>
      <c r="K71" s="30" t="s">
        <v>48</v>
      </c>
      <c r="L71" s="30" t="s">
        <v>48</v>
      </c>
      <c r="M71" s="30" t="s">
        <v>48</v>
      </c>
    </row>
    <row r="72" spans="1:13" ht="15.75">
      <c r="A72" s="45"/>
      <c r="B72" s="46"/>
      <c r="C72" s="8">
        <v>2014</v>
      </c>
      <c r="D72" s="11">
        <f>SUM(E72:I72)</f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30" t="s">
        <v>48</v>
      </c>
      <c r="K72" s="30" t="s">
        <v>48</v>
      </c>
      <c r="L72" s="30" t="s">
        <v>48</v>
      </c>
      <c r="M72" s="30" t="s">
        <v>48</v>
      </c>
    </row>
    <row r="73" spans="1:13" ht="15.75">
      <c r="A73" s="45"/>
      <c r="B73" s="46"/>
      <c r="C73" s="8">
        <v>2015</v>
      </c>
      <c r="D73" s="11">
        <f t="shared" ref="D73:D77" si="24">SUM(E73:I73)</f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30" t="s">
        <v>48</v>
      </c>
      <c r="K73" s="30" t="s">
        <v>48</v>
      </c>
      <c r="L73" s="30" t="s">
        <v>48</v>
      </c>
      <c r="M73" s="30" t="s">
        <v>48</v>
      </c>
    </row>
    <row r="74" spans="1:13" ht="15.75">
      <c r="A74" s="45"/>
      <c r="B74" s="46"/>
      <c r="C74" s="8">
        <v>2016</v>
      </c>
      <c r="D74" s="11">
        <f t="shared" si="24"/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30" t="s">
        <v>48</v>
      </c>
      <c r="K74" s="30" t="s">
        <v>48</v>
      </c>
      <c r="L74" s="30" t="s">
        <v>48</v>
      </c>
      <c r="M74" s="30" t="s">
        <v>48</v>
      </c>
    </row>
    <row r="75" spans="1:13" ht="15.75">
      <c r="A75" s="45"/>
      <c r="B75" s="46"/>
      <c r="C75" s="8">
        <v>2017</v>
      </c>
      <c r="D75" s="11">
        <f t="shared" si="24"/>
        <v>3821.4</v>
      </c>
      <c r="E75" s="11">
        <v>0</v>
      </c>
      <c r="F75" s="11">
        <v>1910.7</v>
      </c>
      <c r="G75" s="11">
        <v>0</v>
      </c>
      <c r="H75" s="11">
        <v>1910.7</v>
      </c>
      <c r="I75" s="11">
        <v>0</v>
      </c>
      <c r="J75" s="30" t="s">
        <v>48</v>
      </c>
      <c r="K75" s="30" t="s">
        <v>48</v>
      </c>
      <c r="L75" s="30" t="s">
        <v>48</v>
      </c>
      <c r="M75" s="30" t="s">
        <v>48</v>
      </c>
    </row>
    <row r="76" spans="1:13" ht="15.75">
      <c r="A76" s="45"/>
      <c r="B76" s="46"/>
      <c r="C76" s="8">
        <v>2018</v>
      </c>
      <c r="D76" s="11">
        <f t="shared" si="24"/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30" t="s">
        <v>48</v>
      </c>
      <c r="K76" s="30" t="s">
        <v>48</v>
      </c>
      <c r="L76" s="30" t="s">
        <v>48</v>
      </c>
      <c r="M76" s="30" t="s">
        <v>48</v>
      </c>
    </row>
    <row r="77" spans="1:13" ht="15.75">
      <c r="A77" s="45"/>
      <c r="B77" s="46"/>
      <c r="C77" s="8">
        <v>2019</v>
      </c>
      <c r="D77" s="11">
        <f t="shared" si="24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30" t="s">
        <v>48</v>
      </c>
      <c r="K77" s="30" t="s">
        <v>48</v>
      </c>
      <c r="L77" s="30" t="s">
        <v>48</v>
      </c>
      <c r="M77" s="30" t="s">
        <v>48</v>
      </c>
    </row>
    <row r="78" spans="1:13" ht="15.75">
      <c r="A78" s="45" t="s">
        <v>23</v>
      </c>
      <c r="B78" s="46" t="s">
        <v>40</v>
      </c>
      <c r="C78" s="8" t="s">
        <v>0</v>
      </c>
      <c r="D78" s="11">
        <f>SUM(D79:D84)</f>
        <v>1676.9</v>
      </c>
      <c r="E78" s="11">
        <f t="shared" ref="E78:I78" si="25">SUM(E79:E84)</f>
        <v>0</v>
      </c>
      <c r="F78" s="11">
        <f t="shared" si="25"/>
        <v>0</v>
      </c>
      <c r="G78" s="11">
        <f t="shared" si="25"/>
        <v>0</v>
      </c>
      <c r="H78" s="11">
        <f t="shared" si="25"/>
        <v>1676.9</v>
      </c>
      <c r="I78" s="11">
        <f t="shared" si="25"/>
        <v>0</v>
      </c>
      <c r="J78" s="30" t="s">
        <v>48</v>
      </c>
      <c r="K78" s="30" t="s">
        <v>48</v>
      </c>
      <c r="L78" s="30" t="s">
        <v>48</v>
      </c>
      <c r="M78" s="30" t="s">
        <v>48</v>
      </c>
    </row>
    <row r="79" spans="1:13" ht="15.75">
      <c r="A79" s="45"/>
      <c r="B79" s="46"/>
      <c r="C79" s="8">
        <v>2014</v>
      </c>
      <c r="D79" s="11">
        <f>SUM(E79:I79)</f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30" t="s">
        <v>48</v>
      </c>
      <c r="K79" s="30" t="s">
        <v>48</v>
      </c>
      <c r="L79" s="30" t="s">
        <v>48</v>
      </c>
      <c r="M79" s="30" t="s">
        <v>48</v>
      </c>
    </row>
    <row r="80" spans="1:13" ht="15.75">
      <c r="A80" s="45"/>
      <c r="B80" s="46"/>
      <c r="C80" s="8">
        <v>2015</v>
      </c>
      <c r="D80" s="11">
        <f t="shared" ref="D80:D84" si="26">SUM(E80:I80)</f>
        <v>144.30000000000001</v>
      </c>
      <c r="E80" s="11">
        <v>0</v>
      </c>
      <c r="F80" s="11">
        <v>0</v>
      </c>
      <c r="G80" s="11">
        <v>0</v>
      </c>
      <c r="H80" s="11">
        <v>144.30000000000001</v>
      </c>
      <c r="I80" s="11">
        <v>0</v>
      </c>
      <c r="J80" s="30" t="s">
        <v>48</v>
      </c>
      <c r="K80" s="30" t="s">
        <v>48</v>
      </c>
      <c r="L80" s="30" t="s">
        <v>48</v>
      </c>
      <c r="M80" s="30" t="s">
        <v>48</v>
      </c>
    </row>
    <row r="81" spans="1:13" ht="15.75">
      <c r="A81" s="45"/>
      <c r="B81" s="46"/>
      <c r="C81" s="8">
        <v>2016</v>
      </c>
      <c r="D81" s="11">
        <f t="shared" si="26"/>
        <v>345.6</v>
      </c>
      <c r="E81" s="11">
        <v>0</v>
      </c>
      <c r="F81" s="11">
        <v>0</v>
      </c>
      <c r="G81" s="11">
        <v>0</v>
      </c>
      <c r="H81" s="11">
        <v>345.6</v>
      </c>
      <c r="I81" s="11">
        <v>0</v>
      </c>
      <c r="J81" s="30" t="s">
        <v>48</v>
      </c>
      <c r="K81" s="30" t="s">
        <v>48</v>
      </c>
      <c r="L81" s="30" t="s">
        <v>48</v>
      </c>
      <c r="M81" s="30" t="s">
        <v>48</v>
      </c>
    </row>
    <row r="82" spans="1:13" ht="15.75">
      <c r="A82" s="45"/>
      <c r="B82" s="46"/>
      <c r="C82" s="8">
        <v>2017</v>
      </c>
      <c r="D82" s="11">
        <f t="shared" si="26"/>
        <v>536.4</v>
      </c>
      <c r="E82" s="11">
        <v>0</v>
      </c>
      <c r="F82" s="11">
        <v>0</v>
      </c>
      <c r="G82" s="11">
        <v>0</v>
      </c>
      <c r="H82" s="11">
        <v>536.4</v>
      </c>
      <c r="I82" s="11">
        <v>0</v>
      </c>
      <c r="J82" s="30" t="s">
        <v>48</v>
      </c>
      <c r="K82" s="30" t="s">
        <v>48</v>
      </c>
      <c r="L82" s="30" t="s">
        <v>48</v>
      </c>
      <c r="M82" s="30" t="s">
        <v>48</v>
      </c>
    </row>
    <row r="83" spans="1:13" ht="15.75">
      <c r="A83" s="45"/>
      <c r="B83" s="46"/>
      <c r="C83" s="8">
        <v>2018</v>
      </c>
      <c r="D83" s="11">
        <f t="shared" si="26"/>
        <v>584.6</v>
      </c>
      <c r="E83" s="11">
        <v>0</v>
      </c>
      <c r="F83" s="11">
        <v>0</v>
      </c>
      <c r="G83" s="11">
        <v>0</v>
      </c>
      <c r="H83" s="11">
        <v>584.6</v>
      </c>
      <c r="I83" s="11">
        <v>0</v>
      </c>
      <c r="J83" s="30" t="s">
        <v>48</v>
      </c>
      <c r="K83" s="30" t="s">
        <v>48</v>
      </c>
      <c r="L83" s="30" t="s">
        <v>48</v>
      </c>
      <c r="M83" s="30" t="s">
        <v>48</v>
      </c>
    </row>
    <row r="84" spans="1:13" ht="15.75">
      <c r="A84" s="45"/>
      <c r="B84" s="46"/>
      <c r="C84" s="8">
        <v>2019</v>
      </c>
      <c r="D84" s="11">
        <f t="shared" si="26"/>
        <v>66</v>
      </c>
      <c r="E84" s="11">
        <v>0</v>
      </c>
      <c r="F84" s="11">
        <v>0</v>
      </c>
      <c r="G84" s="11">
        <v>0</v>
      </c>
      <c r="H84" s="11">
        <v>66</v>
      </c>
      <c r="I84" s="11">
        <v>0</v>
      </c>
      <c r="J84" s="30" t="s">
        <v>48</v>
      </c>
      <c r="K84" s="30" t="s">
        <v>48</v>
      </c>
      <c r="L84" s="30" t="s">
        <v>48</v>
      </c>
      <c r="M84" s="30" t="s">
        <v>48</v>
      </c>
    </row>
    <row r="85" spans="1:13" ht="15.75">
      <c r="A85" s="45" t="s">
        <v>24</v>
      </c>
      <c r="B85" s="46" t="s">
        <v>41</v>
      </c>
      <c r="C85" s="8" t="s">
        <v>0</v>
      </c>
      <c r="D85" s="11">
        <f>SUM(D86:D91)</f>
        <v>17656.300000000003</v>
      </c>
      <c r="E85" s="11">
        <f t="shared" ref="E85:I85" si="27">SUM(E86:E91)</f>
        <v>0</v>
      </c>
      <c r="F85" s="11">
        <f t="shared" si="27"/>
        <v>13687.599999999999</v>
      </c>
      <c r="G85" s="11">
        <f t="shared" si="27"/>
        <v>0</v>
      </c>
      <c r="H85" s="11">
        <f t="shared" si="27"/>
        <v>3968.7</v>
      </c>
      <c r="I85" s="11">
        <f t="shared" si="27"/>
        <v>0</v>
      </c>
      <c r="J85" s="30" t="s">
        <v>48</v>
      </c>
      <c r="K85" s="30" t="s">
        <v>48</v>
      </c>
      <c r="L85" s="30" t="s">
        <v>48</v>
      </c>
      <c r="M85" s="30" t="s">
        <v>48</v>
      </c>
    </row>
    <row r="86" spans="1:13" ht="15.75">
      <c r="A86" s="45"/>
      <c r="B86" s="46"/>
      <c r="C86" s="8">
        <v>2014</v>
      </c>
      <c r="D86" s="11">
        <f>SUM(E86:I86)</f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30" t="s">
        <v>48</v>
      </c>
      <c r="K86" s="30" t="s">
        <v>48</v>
      </c>
      <c r="L86" s="30" t="s">
        <v>48</v>
      </c>
      <c r="M86" s="30" t="s">
        <v>48</v>
      </c>
    </row>
    <row r="87" spans="1:13" ht="15.75">
      <c r="A87" s="45"/>
      <c r="B87" s="46"/>
      <c r="C87" s="8">
        <v>2015</v>
      </c>
      <c r="D87" s="11">
        <f t="shared" ref="D87:D91" si="28">SUM(E87:I87)</f>
        <v>8037.7000000000007</v>
      </c>
      <c r="E87" s="11">
        <v>0</v>
      </c>
      <c r="F87" s="11">
        <v>6112.1</v>
      </c>
      <c r="G87" s="11">
        <v>0</v>
      </c>
      <c r="H87" s="11">
        <v>1925.6</v>
      </c>
      <c r="I87" s="11">
        <v>0</v>
      </c>
      <c r="J87" s="30" t="s">
        <v>48</v>
      </c>
      <c r="K87" s="30" t="s">
        <v>48</v>
      </c>
      <c r="L87" s="30" t="s">
        <v>48</v>
      </c>
      <c r="M87" s="30" t="s">
        <v>48</v>
      </c>
    </row>
    <row r="88" spans="1:13" ht="15.75">
      <c r="A88" s="45"/>
      <c r="B88" s="46"/>
      <c r="C88" s="8">
        <v>2016</v>
      </c>
      <c r="D88" s="11">
        <f t="shared" si="28"/>
        <v>2812.2</v>
      </c>
      <c r="E88" s="11">
        <v>0</v>
      </c>
      <c r="F88" s="11">
        <v>2812.2</v>
      </c>
      <c r="G88" s="11">
        <v>0</v>
      </c>
      <c r="H88" s="11">
        <v>0</v>
      </c>
      <c r="I88" s="11">
        <v>0</v>
      </c>
      <c r="J88" s="30" t="s">
        <v>48</v>
      </c>
      <c r="K88" s="30" t="s">
        <v>48</v>
      </c>
      <c r="L88" s="30" t="s">
        <v>48</v>
      </c>
      <c r="M88" s="30" t="s">
        <v>48</v>
      </c>
    </row>
    <row r="89" spans="1:13" ht="15.75">
      <c r="A89" s="45"/>
      <c r="B89" s="46"/>
      <c r="C89" s="8">
        <v>2017</v>
      </c>
      <c r="D89" s="11">
        <f t="shared" si="28"/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30" t="s">
        <v>48</v>
      </c>
      <c r="K89" s="30" t="s">
        <v>48</v>
      </c>
      <c r="L89" s="30" t="s">
        <v>48</v>
      </c>
      <c r="M89" s="30" t="s">
        <v>48</v>
      </c>
    </row>
    <row r="90" spans="1:13" ht="15.75">
      <c r="A90" s="45"/>
      <c r="B90" s="46"/>
      <c r="C90" s="8">
        <v>2018</v>
      </c>
      <c r="D90" s="11">
        <f t="shared" si="28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30" t="s">
        <v>48</v>
      </c>
      <c r="K90" s="30" t="s">
        <v>48</v>
      </c>
      <c r="L90" s="30" t="s">
        <v>48</v>
      </c>
      <c r="M90" s="30" t="s">
        <v>48</v>
      </c>
    </row>
    <row r="91" spans="1:13" ht="15.75">
      <c r="A91" s="45"/>
      <c r="B91" s="46"/>
      <c r="C91" s="8">
        <v>2019</v>
      </c>
      <c r="D91" s="11">
        <f t="shared" si="28"/>
        <v>6806.4</v>
      </c>
      <c r="E91" s="11">
        <v>0</v>
      </c>
      <c r="F91" s="11">
        <v>4763.3</v>
      </c>
      <c r="G91" s="11">
        <v>0</v>
      </c>
      <c r="H91" s="11">
        <v>2043.1</v>
      </c>
      <c r="I91" s="11">
        <v>0</v>
      </c>
      <c r="J91" s="30" t="s">
        <v>48</v>
      </c>
      <c r="K91" s="30" t="s">
        <v>48</v>
      </c>
      <c r="L91" s="30" t="s">
        <v>48</v>
      </c>
      <c r="M91" s="30" t="s">
        <v>48</v>
      </c>
    </row>
    <row r="92" spans="1:13" ht="15.75">
      <c r="A92" s="45" t="s">
        <v>25</v>
      </c>
      <c r="B92" s="46" t="s">
        <v>42</v>
      </c>
      <c r="C92" s="8" t="s">
        <v>0</v>
      </c>
      <c r="D92" s="11">
        <f>SUM(D93:D98)</f>
        <v>1075.3</v>
      </c>
      <c r="E92" s="11">
        <f t="shared" ref="E92:I92" si="29">SUM(E93:E98)</f>
        <v>0</v>
      </c>
      <c r="F92" s="11">
        <f t="shared" si="29"/>
        <v>0</v>
      </c>
      <c r="G92" s="11">
        <f t="shared" si="29"/>
        <v>0</v>
      </c>
      <c r="H92" s="11">
        <f t="shared" si="29"/>
        <v>1075.3</v>
      </c>
      <c r="I92" s="11">
        <f t="shared" si="29"/>
        <v>0</v>
      </c>
      <c r="J92" s="30" t="s">
        <v>48</v>
      </c>
      <c r="K92" s="30" t="s">
        <v>48</v>
      </c>
      <c r="L92" s="30" t="s">
        <v>48</v>
      </c>
      <c r="M92" s="30" t="s">
        <v>48</v>
      </c>
    </row>
    <row r="93" spans="1:13" ht="15.75">
      <c r="A93" s="45"/>
      <c r="B93" s="46"/>
      <c r="C93" s="8">
        <v>2014</v>
      </c>
      <c r="D93" s="11">
        <f>SUM(E93:I93)</f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30" t="s">
        <v>48</v>
      </c>
      <c r="K93" s="30" t="s">
        <v>48</v>
      </c>
      <c r="L93" s="30" t="s">
        <v>48</v>
      </c>
      <c r="M93" s="30" t="s">
        <v>48</v>
      </c>
    </row>
    <row r="94" spans="1:13" ht="15.75">
      <c r="A94" s="45"/>
      <c r="B94" s="46"/>
      <c r="C94" s="8">
        <v>2015</v>
      </c>
      <c r="D94" s="11">
        <f t="shared" ref="D94:D98" si="30">SUM(E94:I94)</f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30" t="s">
        <v>48</v>
      </c>
      <c r="K94" s="30" t="s">
        <v>48</v>
      </c>
      <c r="L94" s="30" t="s">
        <v>48</v>
      </c>
      <c r="M94" s="30" t="s">
        <v>48</v>
      </c>
    </row>
    <row r="95" spans="1:13" ht="15.75">
      <c r="A95" s="45"/>
      <c r="B95" s="46"/>
      <c r="C95" s="8">
        <v>2016</v>
      </c>
      <c r="D95" s="11">
        <f t="shared" si="30"/>
        <v>1075.3</v>
      </c>
      <c r="E95" s="11">
        <v>0</v>
      </c>
      <c r="F95" s="11">
        <v>0</v>
      </c>
      <c r="G95" s="11">
        <v>0</v>
      </c>
      <c r="H95" s="11">
        <v>1075.3</v>
      </c>
      <c r="I95" s="11">
        <v>0</v>
      </c>
      <c r="J95" s="30" t="s">
        <v>48</v>
      </c>
      <c r="K95" s="30" t="s">
        <v>48</v>
      </c>
      <c r="L95" s="30" t="s">
        <v>48</v>
      </c>
      <c r="M95" s="30" t="s">
        <v>48</v>
      </c>
    </row>
    <row r="96" spans="1:13" ht="15.75">
      <c r="A96" s="45"/>
      <c r="B96" s="46"/>
      <c r="C96" s="8">
        <v>2017</v>
      </c>
      <c r="D96" s="11">
        <f t="shared" si="30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30" t="s">
        <v>48</v>
      </c>
      <c r="K96" s="30" t="s">
        <v>48</v>
      </c>
      <c r="L96" s="30" t="s">
        <v>48</v>
      </c>
      <c r="M96" s="30" t="s">
        <v>48</v>
      </c>
    </row>
    <row r="97" spans="1:13" ht="15.75">
      <c r="A97" s="45"/>
      <c r="B97" s="46"/>
      <c r="C97" s="8">
        <v>2018</v>
      </c>
      <c r="D97" s="11">
        <f t="shared" si="30"/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30" t="s">
        <v>48</v>
      </c>
      <c r="K97" s="30" t="s">
        <v>48</v>
      </c>
      <c r="L97" s="30" t="s">
        <v>48</v>
      </c>
      <c r="M97" s="30" t="s">
        <v>48</v>
      </c>
    </row>
    <row r="98" spans="1:13" ht="15.75">
      <c r="A98" s="45"/>
      <c r="B98" s="46"/>
      <c r="C98" s="8">
        <v>2019</v>
      </c>
      <c r="D98" s="11">
        <f t="shared" si="30"/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30" t="s">
        <v>48</v>
      </c>
      <c r="K98" s="30" t="s">
        <v>48</v>
      </c>
      <c r="L98" s="30" t="s">
        <v>48</v>
      </c>
      <c r="M98" s="30" t="s">
        <v>48</v>
      </c>
    </row>
    <row r="99" spans="1:13" ht="15.75">
      <c r="A99" s="45" t="s">
        <v>26</v>
      </c>
      <c r="B99" s="46" t="s">
        <v>43</v>
      </c>
      <c r="C99" s="8" t="s">
        <v>0</v>
      </c>
      <c r="D99" s="11">
        <f>SUM(D100:D105)</f>
        <v>2449.9</v>
      </c>
      <c r="E99" s="11">
        <f t="shared" ref="E99:I99" si="31">SUM(E100:E105)</f>
        <v>0</v>
      </c>
      <c r="F99" s="11">
        <f t="shared" si="31"/>
        <v>0</v>
      </c>
      <c r="G99" s="11">
        <f t="shared" si="31"/>
        <v>0</v>
      </c>
      <c r="H99" s="11">
        <f t="shared" si="31"/>
        <v>2449.9</v>
      </c>
      <c r="I99" s="11">
        <f t="shared" si="31"/>
        <v>0</v>
      </c>
      <c r="J99" s="30" t="s">
        <v>48</v>
      </c>
      <c r="K99" s="30" t="s">
        <v>48</v>
      </c>
      <c r="L99" s="30" t="s">
        <v>48</v>
      </c>
      <c r="M99" s="30" t="s">
        <v>48</v>
      </c>
    </row>
    <row r="100" spans="1:13" ht="15.75">
      <c r="A100" s="45"/>
      <c r="B100" s="46"/>
      <c r="C100" s="8">
        <v>2014</v>
      </c>
      <c r="D100" s="11">
        <f>SUM(E100:I100)</f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30" t="s">
        <v>48</v>
      </c>
      <c r="K100" s="30" t="s">
        <v>48</v>
      </c>
      <c r="L100" s="30" t="s">
        <v>48</v>
      </c>
      <c r="M100" s="30" t="s">
        <v>48</v>
      </c>
    </row>
    <row r="101" spans="1:13" ht="15.75">
      <c r="A101" s="45"/>
      <c r="B101" s="46"/>
      <c r="C101" s="8">
        <v>2015</v>
      </c>
      <c r="D101" s="11">
        <f t="shared" ref="D101:D105" si="32">SUM(E101:I101)</f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30" t="s">
        <v>48</v>
      </c>
      <c r="K101" s="30" t="s">
        <v>48</v>
      </c>
      <c r="L101" s="30" t="s">
        <v>48</v>
      </c>
      <c r="M101" s="30" t="s">
        <v>48</v>
      </c>
    </row>
    <row r="102" spans="1:13" ht="15.75">
      <c r="A102" s="45"/>
      <c r="B102" s="46"/>
      <c r="C102" s="8">
        <v>2016</v>
      </c>
      <c r="D102" s="11">
        <f t="shared" si="32"/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30" t="s">
        <v>48</v>
      </c>
      <c r="K102" s="30" t="s">
        <v>48</v>
      </c>
      <c r="L102" s="30" t="s">
        <v>48</v>
      </c>
      <c r="M102" s="30" t="s">
        <v>48</v>
      </c>
    </row>
    <row r="103" spans="1:13" ht="15.75">
      <c r="A103" s="45"/>
      <c r="B103" s="46"/>
      <c r="C103" s="8">
        <v>2017</v>
      </c>
      <c r="D103" s="11">
        <f t="shared" si="32"/>
        <v>2449.9</v>
      </c>
      <c r="E103" s="11">
        <v>0</v>
      </c>
      <c r="F103" s="11">
        <v>0</v>
      </c>
      <c r="G103" s="11">
        <v>0</v>
      </c>
      <c r="H103" s="11">
        <v>2449.9</v>
      </c>
      <c r="I103" s="11">
        <v>0</v>
      </c>
      <c r="J103" s="30" t="s">
        <v>48</v>
      </c>
      <c r="K103" s="30" t="s">
        <v>48</v>
      </c>
      <c r="L103" s="30" t="s">
        <v>48</v>
      </c>
      <c r="M103" s="30" t="s">
        <v>48</v>
      </c>
    </row>
    <row r="104" spans="1:13" ht="15.75">
      <c r="A104" s="45"/>
      <c r="B104" s="46"/>
      <c r="C104" s="8">
        <v>2018</v>
      </c>
      <c r="D104" s="11">
        <f t="shared" si="32"/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30" t="s">
        <v>48</v>
      </c>
      <c r="K104" s="30" t="s">
        <v>48</v>
      </c>
      <c r="L104" s="30" t="s">
        <v>48</v>
      </c>
      <c r="M104" s="30" t="s">
        <v>48</v>
      </c>
    </row>
    <row r="105" spans="1:13" ht="15.75">
      <c r="A105" s="45"/>
      <c r="B105" s="46"/>
      <c r="C105" s="8">
        <v>2019</v>
      </c>
      <c r="D105" s="11">
        <f t="shared" si="32"/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30" t="s">
        <v>48</v>
      </c>
      <c r="K105" s="30" t="s">
        <v>48</v>
      </c>
      <c r="L105" s="30" t="s">
        <v>48</v>
      </c>
      <c r="M105" s="30" t="s">
        <v>48</v>
      </c>
    </row>
    <row r="106" spans="1:13" ht="15.75">
      <c r="A106" s="45" t="s">
        <v>27</v>
      </c>
      <c r="B106" s="46" t="s">
        <v>44</v>
      </c>
      <c r="C106" s="8" t="s">
        <v>0</v>
      </c>
      <c r="D106" s="11">
        <f>SUM(D107:D112)</f>
        <v>423</v>
      </c>
      <c r="E106" s="11">
        <f t="shared" ref="E106:I106" si="33">SUM(E107:E112)</f>
        <v>0</v>
      </c>
      <c r="F106" s="11">
        <f t="shared" si="33"/>
        <v>0</v>
      </c>
      <c r="G106" s="11">
        <f t="shared" si="33"/>
        <v>0</v>
      </c>
      <c r="H106" s="11">
        <f t="shared" si="33"/>
        <v>423</v>
      </c>
      <c r="I106" s="11">
        <f t="shared" si="33"/>
        <v>0</v>
      </c>
      <c r="J106" s="30" t="s">
        <v>48</v>
      </c>
      <c r="K106" s="30" t="s">
        <v>48</v>
      </c>
      <c r="L106" s="30" t="s">
        <v>48</v>
      </c>
      <c r="M106" s="30" t="s">
        <v>48</v>
      </c>
    </row>
    <row r="107" spans="1:13" ht="15.75">
      <c r="A107" s="45"/>
      <c r="B107" s="46"/>
      <c r="C107" s="8">
        <v>2014</v>
      </c>
      <c r="D107" s="11">
        <f>SUM(E107:I107)</f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30" t="s">
        <v>48</v>
      </c>
      <c r="K107" s="30" t="s">
        <v>48</v>
      </c>
      <c r="L107" s="30" t="s">
        <v>48</v>
      </c>
      <c r="M107" s="30" t="s">
        <v>48</v>
      </c>
    </row>
    <row r="108" spans="1:13" ht="15.75">
      <c r="A108" s="45"/>
      <c r="B108" s="46"/>
      <c r="C108" s="8">
        <v>2015</v>
      </c>
      <c r="D108" s="11">
        <f t="shared" ref="D108:D112" si="34">SUM(E108:I108)</f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30" t="s">
        <v>48</v>
      </c>
      <c r="K108" s="30" t="s">
        <v>48</v>
      </c>
      <c r="L108" s="30" t="s">
        <v>48</v>
      </c>
      <c r="M108" s="30" t="s">
        <v>48</v>
      </c>
    </row>
    <row r="109" spans="1:13" ht="15.75">
      <c r="A109" s="45"/>
      <c r="B109" s="46"/>
      <c r="C109" s="8">
        <v>2016</v>
      </c>
      <c r="D109" s="11">
        <f t="shared" si="34"/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30" t="s">
        <v>48</v>
      </c>
      <c r="K109" s="30" t="s">
        <v>48</v>
      </c>
      <c r="L109" s="30" t="s">
        <v>48</v>
      </c>
      <c r="M109" s="30" t="s">
        <v>48</v>
      </c>
    </row>
    <row r="110" spans="1:13" ht="15.75">
      <c r="A110" s="45"/>
      <c r="B110" s="46"/>
      <c r="C110" s="8">
        <v>2017</v>
      </c>
      <c r="D110" s="11">
        <f t="shared" si="34"/>
        <v>423</v>
      </c>
      <c r="E110" s="11">
        <v>0</v>
      </c>
      <c r="F110" s="11">
        <v>0</v>
      </c>
      <c r="G110" s="11">
        <v>0</v>
      </c>
      <c r="H110" s="11">
        <v>423</v>
      </c>
      <c r="I110" s="11">
        <v>0</v>
      </c>
      <c r="J110" s="30" t="s">
        <v>48</v>
      </c>
      <c r="K110" s="30" t="s">
        <v>48</v>
      </c>
      <c r="L110" s="30" t="s">
        <v>48</v>
      </c>
      <c r="M110" s="30" t="s">
        <v>48</v>
      </c>
    </row>
    <row r="111" spans="1:13" ht="15.75">
      <c r="A111" s="45"/>
      <c r="B111" s="46"/>
      <c r="C111" s="8">
        <v>2018</v>
      </c>
      <c r="D111" s="11">
        <f t="shared" si="34"/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30" t="s">
        <v>48</v>
      </c>
      <c r="K111" s="30" t="s">
        <v>48</v>
      </c>
      <c r="L111" s="30" t="s">
        <v>48</v>
      </c>
      <c r="M111" s="30" t="s">
        <v>48</v>
      </c>
    </row>
    <row r="112" spans="1:13" ht="15.75">
      <c r="A112" s="45"/>
      <c r="B112" s="46"/>
      <c r="C112" s="8">
        <v>2019</v>
      </c>
      <c r="D112" s="11">
        <f t="shared" si="34"/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30" t="s">
        <v>48</v>
      </c>
      <c r="K112" s="30" t="s">
        <v>48</v>
      </c>
      <c r="L112" s="30" t="s">
        <v>48</v>
      </c>
      <c r="M112" s="30" t="s">
        <v>48</v>
      </c>
    </row>
    <row r="113" spans="1:13" ht="15.75">
      <c r="A113" s="45" t="s">
        <v>28</v>
      </c>
      <c r="B113" s="46" t="s">
        <v>45</v>
      </c>
      <c r="C113" s="8" t="s">
        <v>0</v>
      </c>
      <c r="D113" s="11">
        <f>SUM(D114:D119)</f>
        <v>6606.4</v>
      </c>
      <c r="E113" s="11">
        <f t="shared" ref="E113:I113" si="35">SUM(E114:E119)</f>
        <v>0</v>
      </c>
      <c r="F113" s="11">
        <f t="shared" si="35"/>
        <v>3000</v>
      </c>
      <c r="G113" s="11">
        <f t="shared" si="35"/>
        <v>0</v>
      </c>
      <c r="H113" s="11">
        <f t="shared" si="35"/>
        <v>3606.4</v>
      </c>
      <c r="I113" s="11">
        <f t="shared" si="35"/>
        <v>0</v>
      </c>
      <c r="J113" s="30" t="s">
        <v>48</v>
      </c>
      <c r="K113" s="30" t="s">
        <v>48</v>
      </c>
      <c r="L113" s="30" t="s">
        <v>48</v>
      </c>
      <c r="M113" s="30" t="s">
        <v>48</v>
      </c>
    </row>
    <row r="114" spans="1:13" ht="15.75">
      <c r="A114" s="45"/>
      <c r="B114" s="46"/>
      <c r="C114" s="8">
        <v>2014</v>
      </c>
      <c r="D114" s="11">
        <f>SUM(E114:I114)</f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30" t="s">
        <v>48</v>
      </c>
      <c r="K114" s="30" t="s">
        <v>48</v>
      </c>
      <c r="L114" s="30" t="s">
        <v>48</v>
      </c>
      <c r="M114" s="30" t="s">
        <v>48</v>
      </c>
    </row>
    <row r="115" spans="1:13" ht="15.75">
      <c r="A115" s="45"/>
      <c r="B115" s="46"/>
      <c r="C115" s="8">
        <v>2015</v>
      </c>
      <c r="D115" s="11">
        <f t="shared" ref="D115:D119" si="36">SUM(E115:I115)</f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30" t="s">
        <v>48</v>
      </c>
      <c r="K115" s="30" t="s">
        <v>48</v>
      </c>
      <c r="L115" s="30" t="s">
        <v>48</v>
      </c>
      <c r="M115" s="30" t="s">
        <v>48</v>
      </c>
    </row>
    <row r="116" spans="1:13" ht="15.75">
      <c r="A116" s="45"/>
      <c r="B116" s="46"/>
      <c r="C116" s="8">
        <v>2016</v>
      </c>
      <c r="D116" s="11">
        <f t="shared" si="36"/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30" t="s">
        <v>48</v>
      </c>
      <c r="K116" s="30" t="s">
        <v>48</v>
      </c>
      <c r="L116" s="30" t="s">
        <v>48</v>
      </c>
      <c r="M116" s="30" t="s">
        <v>48</v>
      </c>
    </row>
    <row r="117" spans="1:13" ht="15.75">
      <c r="A117" s="45"/>
      <c r="B117" s="46"/>
      <c r="C117" s="8">
        <v>2017</v>
      </c>
      <c r="D117" s="11">
        <f t="shared" si="36"/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30" t="s">
        <v>48</v>
      </c>
      <c r="K117" s="30" t="s">
        <v>48</v>
      </c>
      <c r="L117" s="30" t="s">
        <v>48</v>
      </c>
      <c r="M117" s="30" t="s">
        <v>48</v>
      </c>
    </row>
    <row r="118" spans="1:13" ht="15.75">
      <c r="A118" s="45"/>
      <c r="B118" s="46"/>
      <c r="C118" s="8">
        <v>2018</v>
      </c>
      <c r="D118" s="11">
        <f t="shared" si="36"/>
        <v>6606.4</v>
      </c>
      <c r="E118" s="11">
        <v>0</v>
      </c>
      <c r="F118" s="11">
        <v>3000</v>
      </c>
      <c r="G118" s="11">
        <v>0</v>
      </c>
      <c r="H118" s="11">
        <v>3606.4</v>
      </c>
      <c r="I118" s="11">
        <v>0</v>
      </c>
      <c r="J118" s="30" t="s">
        <v>48</v>
      </c>
      <c r="K118" s="30" t="s">
        <v>48</v>
      </c>
      <c r="L118" s="30" t="s">
        <v>48</v>
      </c>
      <c r="M118" s="30" t="s">
        <v>48</v>
      </c>
    </row>
    <row r="119" spans="1:13" ht="15.75">
      <c r="A119" s="45"/>
      <c r="B119" s="46"/>
      <c r="C119" s="8">
        <v>2019</v>
      </c>
      <c r="D119" s="11">
        <f t="shared" si="36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30" t="s">
        <v>48</v>
      </c>
      <c r="K119" s="30" t="s">
        <v>48</v>
      </c>
      <c r="L119" s="30" t="s">
        <v>48</v>
      </c>
      <c r="M119" s="30" t="s">
        <v>48</v>
      </c>
    </row>
    <row r="120" spans="1:13" ht="15.75">
      <c r="A120" s="45" t="s">
        <v>29</v>
      </c>
      <c r="B120" s="46" t="s">
        <v>46</v>
      </c>
      <c r="C120" s="8" t="s">
        <v>0</v>
      </c>
      <c r="D120" s="11">
        <f>SUM(D121:D126)</f>
        <v>1592</v>
      </c>
      <c r="E120" s="11">
        <f t="shared" ref="E120:I120" si="37">SUM(E121:E126)</f>
        <v>0</v>
      </c>
      <c r="F120" s="11">
        <f t="shared" si="37"/>
        <v>0</v>
      </c>
      <c r="G120" s="11">
        <f t="shared" si="37"/>
        <v>0</v>
      </c>
      <c r="H120" s="11">
        <f t="shared" si="37"/>
        <v>1592</v>
      </c>
      <c r="I120" s="11">
        <f t="shared" si="37"/>
        <v>0</v>
      </c>
      <c r="J120" s="30" t="s">
        <v>48</v>
      </c>
      <c r="K120" s="30" t="s">
        <v>48</v>
      </c>
      <c r="L120" s="30" t="s">
        <v>48</v>
      </c>
      <c r="M120" s="30" t="s">
        <v>48</v>
      </c>
    </row>
    <row r="121" spans="1:13" ht="15.75">
      <c r="A121" s="45"/>
      <c r="B121" s="46"/>
      <c r="C121" s="8">
        <v>2014</v>
      </c>
      <c r="D121" s="11">
        <f>SUM(E121:I121)</f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30" t="s">
        <v>48</v>
      </c>
      <c r="K121" s="30" t="s">
        <v>48</v>
      </c>
      <c r="L121" s="30" t="s">
        <v>48</v>
      </c>
      <c r="M121" s="30" t="s">
        <v>48</v>
      </c>
    </row>
    <row r="122" spans="1:13" ht="15.75">
      <c r="A122" s="45"/>
      <c r="B122" s="46"/>
      <c r="C122" s="8">
        <v>2015</v>
      </c>
      <c r="D122" s="11">
        <f t="shared" ref="D122:D126" si="38">SUM(E122:I122)</f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30" t="s">
        <v>48</v>
      </c>
      <c r="K122" s="30" t="s">
        <v>48</v>
      </c>
      <c r="L122" s="30" t="s">
        <v>48</v>
      </c>
      <c r="M122" s="30" t="s">
        <v>48</v>
      </c>
    </row>
    <row r="123" spans="1:13" ht="15.75">
      <c r="A123" s="45"/>
      <c r="B123" s="46"/>
      <c r="C123" s="8">
        <v>2016</v>
      </c>
      <c r="D123" s="11">
        <f t="shared" si="38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30" t="s">
        <v>48</v>
      </c>
      <c r="K123" s="30" t="s">
        <v>48</v>
      </c>
      <c r="L123" s="30" t="s">
        <v>48</v>
      </c>
      <c r="M123" s="30" t="s">
        <v>48</v>
      </c>
    </row>
    <row r="124" spans="1:13" ht="15.75">
      <c r="A124" s="45"/>
      <c r="B124" s="46"/>
      <c r="C124" s="8">
        <v>2017</v>
      </c>
      <c r="D124" s="11">
        <f t="shared" si="3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30" t="s">
        <v>48</v>
      </c>
      <c r="K124" s="30" t="s">
        <v>48</v>
      </c>
      <c r="L124" s="30" t="s">
        <v>48</v>
      </c>
      <c r="M124" s="30" t="s">
        <v>48</v>
      </c>
    </row>
    <row r="125" spans="1:13" ht="15.75">
      <c r="A125" s="45"/>
      <c r="B125" s="46"/>
      <c r="C125" s="8">
        <v>2018</v>
      </c>
      <c r="D125" s="11">
        <f t="shared" si="38"/>
        <v>1592</v>
      </c>
      <c r="E125" s="11">
        <v>0</v>
      </c>
      <c r="F125" s="11">
        <v>0</v>
      </c>
      <c r="G125" s="11">
        <v>0</v>
      </c>
      <c r="H125" s="11">
        <v>1592</v>
      </c>
      <c r="I125" s="11">
        <v>0</v>
      </c>
      <c r="J125" s="30" t="s">
        <v>48</v>
      </c>
      <c r="K125" s="30" t="s">
        <v>48</v>
      </c>
      <c r="L125" s="30" t="s">
        <v>48</v>
      </c>
      <c r="M125" s="30" t="s">
        <v>48</v>
      </c>
    </row>
    <row r="126" spans="1:13" ht="15.75">
      <c r="A126" s="45"/>
      <c r="B126" s="46"/>
      <c r="C126" s="8">
        <v>2019</v>
      </c>
      <c r="D126" s="11">
        <f t="shared" si="38"/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30" t="s">
        <v>48</v>
      </c>
      <c r="K126" s="30" t="s">
        <v>48</v>
      </c>
      <c r="L126" s="30" t="s">
        <v>48</v>
      </c>
      <c r="M126" s="30" t="s">
        <v>48</v>
      </c>
    </row>
    <row r="127" spans="1:13" ht="15.75">
      <c r="A127" s="45" t="s">
        <v>30</v>
      </c>
      <c r="B127" s="46" t="s">
        <v>47</v>
      </c>
      <c r="C127" s="8" t="s">
        <v>0</v>
      </c>
      <c r="D127" s="11">
        <f>SUM(D128:D133)</f>
        <v>890.6</v>
      </c>
      <c r="E127" s="11">
        <f t="shared" ref="E127:I127" si="39">SUM(E128:E133)</f>
        <v>0</v>
      </c>
      <c r="F127" s="11">
        <f t="shared" si="39"/>
        <v>0</v>
      </c>
      <c r="G127" s="11">
        <f t="shared" si="39"/>
        <v>0</v>
      </c>
      <c r="H127" s="11">
        <f t="shared" si="39"/>
        <v>890.6</v>
      </c>
      <c r="I127" s="11">
        <f t="shared" si="39"/>
        <v>0</v>
      </c>
      <c r="J127" s="30" t="s">
        <v>48</v>
      </c>
      <c r="K127" s="30" t="s">
        <v>48</v>
      </c>
      <c r="L127" s="30" t="s">
        <v>48</v>
      </c>
      <c r="M127" s="30" t="s">
        <v>48</v>
      </c>
    </row>
    <row r="128" spans="1:13" ht="15.75">
      <c r="A128" s="45"/>
      <c r="B128" s="46"/>
      <c r="C128" s="8">
        <v>2014</v>
      </c>
      <c r="D128" s="11">
        <f>SUM(E128:I128)</f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30" t="s">
        <v>48</v>
      </c>
      <c r="K128" s="30" t="s">
        <v>48</v>
      </c>
      <c r="L128" s="30" t="s">
        <v>48</v>
      </c>
      <c r="M128" s="30" t="s">
        <v>48</v>
      </c>
    </row>
    <row r="129" spans="1:13" ht="15.75">
      <c r="A129" s="45"/>
      <c r="B129" s="46"/>
      <c r="C129" s="8">
        <v>2015</v>
      </c>
      <c r="D129" s="11">
        <f t="shared" ref="D129:D133" si="40">SUM(E129:I129)</f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30" t="s">
        <v>48</v>
      </c>
      <c r="K129" s="30" t="s">
        <v>48</v>
      </c>
      <c r="L129" s="30" t="s">
        <v>48</v>
      </c>
      <c r="M129" s="30" t="s">
        <v>48</v>
      </c>
    </row>
    <row r="130" spans="1:13" ht="15.75">
      <c r="A130" s="45"/>
      <c r="B130" s="46"/>
      <c r="C130" s="8">
        <v>2016</v>
      </c>
      <c r="D130" s="11">
        <f t="shared" si="40"/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30" t="s">
        <v>48</v>
      </c>
      <c r="K130" s="30" t="s">
        <v>48</v>
      </c>
      <c r="L130" s="30" t="s">
        <v>48</v>
      </c>
      <c r="M130" s="30" t="s">
        <v>48</v>
      </c>
    </row>
    <row r="131" spans="1:13" ht="15.75">
      <c r="A131" s="45"/>
      <c r="B131" s="46"/>
      <c r="C131" s="8">
        <v>2017</v>
      </c>
      <c r="D131" s="11">
        <f t="shared" si="40"/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30" t="s">
        <v>48</v>
      </c>
      <c r="K131" s="30" t="s">
        <v>48</v>
      </c>
      <c r="L131" s="30" t="s">
        <v>48</v>
      </c>
      <c r="M131" s="30" t="s">
        <v>48</v>
      </c>
    </row>
    <row r="132" spans="1:13" ht="15.75">
      <c r="A132" s="45"/>
      <c r="B132" s="46"/>
      <c r="C132" s="8">
        <v>2018</v>
      </c>
      <c r="D132" s="11">
        <f t="shared" si="40"/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30" t="s">
        <v>48</v>
      </c>
      <c r="K132" s="30" t="s">
        <v>48</v>
      </c>
      <c r="L132" s="30" t="s">
        <v>48</v>
      </c>
      <c r="M132" s="30" t="s">
        <v>48</v>
      </c>
    </row>
    <row r="133" spans="1:13" ht="15.75">
      <c r="A133" s="45"/>
      <c r="B133" s="46"/>
      <c r="C133" s="8">
        <v>2019</v>
      </c>
      <c r="D133" s="11">
        <f t="shared" si="40"/>
        <v>890.6</v>
      </c>
      <c r="E133" s="11">
        <v>0</v>
      </c>
      <c r="F133" s="11">
        <v>0</v>
      </c>
      <c r="G133" s="11">
        <v>0</v>
      </c>
      <c r="H133" s="11">
        <v>890.6</v>
      </c>
      <c r="I133" s="11">
        <v>0</v>
      </c>
      <c r="J133" s="30" t="s">
        <v>48</v>
      </c>
      <c r="K133" s="30" t="s">
        <v>48</v>
      </c>
      <c r="L133" s="30" t="s">
        <v>48</v>
      </c>
      <c r="M133" s="30" t="s">
        <v>48</v>
      </c>
    </row>
  </sheetData>
  <mergeCells count="45">
    <mergeCell ref="A1:L1"/>
    <mergeCell ref="A2:M2"/>
    <mergeCell ref="A3:M3"/>
    <mergeCell ref="A4:M4"/>
    <mergeCell ref="L8:L14"/>
    <mergeCell ref="M8:M14"/>
    <mergeCell ref="A29:A35"/>
    <mergeCell ref="B29:B35"/>
    <mergeCell ref="A36:A42"/>
    <mergeCell ref="B36:B42"/>
    <mergeCell ref="K8:K14"/>
    <mergeCell ref="A8:A14"/>
    <mergeCell ref="B8:B14"/>
    <mergeCell ref="A15:A21"/>
    <mergeCell ref="B15:B21"/>
    <mergeCell ref="A22:A28"/>
    <mergeCell ref="B22:B28"/>
    <mergeCell ref="A113:A119"/>
    <mergeCell ref="B113:B119"/>
    <mergeCell ref="A120:A126"/>
    <mergeCell ref="B120:B126"/>
    <mergeCell ref="B64:B70"/>
    <mergeCell ref="B71:B77"/>
    <mergeCell ref="A50:A56"/>
    <mergeCell ref="A57:A63"/>
    <mergeCell ref="A64:A70"/>
    <mergeCell ref="A71:A77"/>
    <mergeCell ref="B50:B56"/>
    <mergeCell ref="B57:B63"/>
    <mergeCell ref="A127:A133"/>
    <mergeCell ref="B127:B133"/>
    <mergeCell ref="A78:A84"/>
    <mergeCell ref="J15:J21"/>
    <mergeCell ref="J8:J14"/>
    <mergeCell ref="B78:B84"/>
    <mergeCell ref="A85:A91"/>
    <mergeCell ref="B85:B91"/>
    <mergeCell ref="A92:A98"/>
    <mergeCell ref="B92:B98"/>
    <mergeCell ref="A99:A105"/>
    <mergeCell ref="B99:B105"/>
    <mergeCell ref="A106:A112"/>
    <mergeCell ref="B106:B112"/>
    <mergeCell ref="A43:A49"/>
    <mergeCell ref="B43:B4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0"/>
  <sheetViews>
    <sheetView workbookViewId="0">
      <selection activeCell="B25" sqref="B25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53</v>
      </c>
    </row>
    <row r="3" spans="1:17" ht="15.75" thickBot="1"/>
    <row r="4" spans="1:17" ht="31.5" customHeight="1" thickBot="1">
      <c r="A4" s="61" t="s">
        <v>54</v>
      </c>
      <c r="B4" s="61" t="s">
        <v>55</v>
      </c>
      <c r="C4" s="61" t="s">
        <v>56</v>
      </c>
      <c r="D4" s="59" t="s">
        <v>57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4"/>
      <c r="Q4" s="53" t="s">
        <v>58</v>
      </c>
    </row>
    <row r="5" spans="1:17" ht="16.5" thickBot="1">
      <c r="A5" s="62"/>
      <c r="B5" s="62"/>
      <c r="C5" s="62"/>
      <c r="D5" s="59">
        <v>2014</v>
      </c>
      <c r="E5" s="60"/>
      <c r="F5" s="59">
        <v>2015</v>
      </c>
      <c r="G5" s="60"/>
      <c r="H5" s="59">
        <v>2016</v>
      </c>
      <c r="I5" s="60"/>
      <c r="J5" s="59">
        <v>2017</v>
      </c>
      <c r="K5" s="60"/>
      <c r="L5" s="59">
        <v>2018</v>
      </c>
      <c r="M5" s="60"/>
      <c r="N5" s="59">
        <v>2019</v>
      </c>
      <c r="O5" s="60"/>
      <c r="P5" s="16"/>
      <c r="Q5" s="54"/>
    </row>
    <row r="6" spans="1:17" ht="16.5" thickBot="1">
      <c r="A6" s="63"/>
      <c r="B6" s="63"/>
      <c r="C6" s="63"/>
      <c r="D6" s="17" t="s">
        <v>59</v>
      </c>
      <c r="E6" s="17" t="s">
        <v>60</v>
      </c>
      <c r="F6" s="17" t="s">
        <v>59</v>
      </c>
      <c r="G6" s="17" t="s">
        <v>60</v>
      </c>
      <c r="H6" s="17" t="s">
        <v>59</v>
      </c>
      <c r="I6" s="17" t="s">
        <v>60</v>
      </c>
      <c r="J6" s="17" t="s">
        <v>59</v>
      </c>
      <c r="K6" s="17" t="s">
        <v>60</v>
      </c>
      <c r="L6" s="17" t="s">
        <v>59</v>
      </c>
      <c r="M6" s="17" t="s">
        <v>60</v>
      </c>
      <c r="N6" s="17" t="s">
        <v>59</v>
      </c>
      <c r="O6" s="17" t="s">
        <v>60</v>
      </c>
      <c r="P6" s="17">
        <v>2020</v>
      </c>
      <c r="Q6" s="55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16.5" thickBot="1">
      <c r="A8" s="56" t="s">
        <v>64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8"/>
    </row>
    <row r="9" spans="1:17" ht="52.5" thickBot="1">
      <c r="A9" s="20">
        <v>26</v>
      </c>
      <c r="B9" s="21" t="s">
        <v>65</v>
      </c>
      <c r="C9" s="22" t="s">
        <v>61</v>
      </c>
      <c r="D9" s="22">
        <v>74</v>
      </c>
      <c r="E9" s="22"/>
      <c r="F9" s="22">
        <v>80</v>
      </c>
      <c r="G9" s="22"/>
      <c r="H9" s="23">
        <v>83</v>
      </c>
      <c r="I9" s="23"/>
      <c r="J9" s="23">
        <v>88</v>
      </c>
      <c r="K9" s="23"/>
      <c r="L9" s="23">
        <v>90</v>
      </c>
      <c r="M9" s="23"/>
      <c r="N9" s="23">
        <v>92</v>
      </c>
      <c r="O9" s="23"/>
      <c r="P9" s="23">
        <v>95</v>
      </c>
      <c r="Q9" s="24" t="s">
        <v>62</v>
      </c>
    </row>
    <row r="10" spans="1:17" ht="52.5" thickBot="1">
      <c r="A10" s="20">
        <v>27</v>
      </c>
      <c r="B10" s="21" t="s">
        <v>66</v>
      </c>
      <c r="C10" s="22" t="s">
        <v>63</v>
      </c>
      <c r="D10" s="22">
        <v>8</v>
      </c>
      <c r="E10" s="22"/>
      <c r="F10" s="22">
        <v>9</v>
      </c>
      <c r="G10" s="22"/>
      <c r="H10" s="23">
        <v>11</v>
      </c>
      <c r="I10" s="23"/>
      <c r="J10" s="23">
        <v>12</v>
      </c>
      <c r="K10" s="23"/>
      <c r="L10" s="23">
        <v>14</v>
      </c>
      <c r="M10" s="23"/>
      <c r="N10" s="23">
        <v>15</v>
      </c>
      <c r="O10" s="23"/>
      <c r="P10" s="23">
        <v>16</v>
      </c>
      <c r="Q10" s="24" t="s">
        <v>62</v>
      </c>
    </row>
  </sheetData>
  <mergeCells count="12">
    <mergeCell ref="Q4:Q6"/>
    <mergeCell ref="A8:Q8"/>
    <mergeCell ref="N5:O5"/>
    <mergeCell ref="A4:A6"/>
    <mergeCell ref="B4:B6"/>
    <mergeCell ref="C4:C6"/>
    <mergeCell ref="D4:P4"/>
    <mergeCell ref="D5:E5"/>
    <mergeCell ref="F5:G5"/>
    <mergeCell ref="H5:I5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2019</vt:lpstr>
      <vt:lpstr>Лист2</vt:lpstr>
      <vt:lpstr>Лист1</vt:lpstr>
      <vt:lpstr>'2019'!Заголовки_для_печати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2020-02-26T13:50:30Z</cp:lastPrinted>
  <dcterms:created xsi:type="dcterms:W3CDTF">2020-02-19T10:16:37Z</dcterms:created>
  <dcterms:modified xsi:type="dcterms:W3CDTF">2021-01-28T12:20:28Z</dcterms:modified>
</cp:coreProperties>
</file>